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C:\Users\rbrewer\AABrewer - HI EALs\HDOH EALs 2017 updates\HDOH Public Files (2017)\Advanced EHE Models\"/>
    </mc:Choice>
  </mc:AlternateContent>
  <bookViews>
    <workbookView xWindow="360" yWindow="90" windowWidth="11295" windowHeight="5985"/>
  </bookViews>
  <sheets>
    <sheet name="Vapor Unit Conversion" sheetId="2297" r:id="rId1"/>
    <sheet name="Constants" sheetId="2298" r:id="rId2"/>
  </sheets>
  <definedNames>
    <definedName name="_xlnm.Print_Area" localSheetId="0">'Vapor Unit Conversion'!$A$1:$H$28</definedName>
    <definedName name="_xlnm.Print_Titles" localSheetId="1">Constants!$1:$9</definedName>
  </definedNames>
  <calcPr calcId="171027"/>
</workbook>
</file>

<file path=xl/calcChain.xml><?xml version="1.0" encoding="utf-8"?>
<calcChain xmlns="http://schemas.openxmlformats.org/spreadsheetml/2006/main">
  <c r="N3" i="2297" l="1"/>
  <c r="D15" i="2297" s="1"/>
  <c r="E15" i="2297" s="1"/>
  <c r="E9" i="2297"/>
  <c r="D18" i="2297"/>
  <c r="E18" i="2297" s="1"/>
</calcChain>
</file>

<file path=xl/sharedStrings.xml><?xml version="1.0" encoding="utf-8"?>
<sst xmlns="http://schemas.openxmlformats.org/spreadsheetml/2006/main" count="1259" uniqueCount="268">
  <si>
    <t>FROM</t>
  </si>
  <si>
    <t>TO</t>
  </si>
  <si>
    <t>ppbv</t>
  </si>
  <si>
    <t>ACENAPHTHENE</t>
  </si>
  <si>
    <t>ACETONE</t>
  </si>
  <si>
    <t>ANTHRACENE</t>
  </si>
  <si>
    <t>BIPHENYL, 1,1-</t>
  </si>
  <si>
    <t>BIS(2-CHLOROISOPROPYL)ETHER</t>
  </si>
  <si>
    <t>BROMOMETHANE</t>
  </si>
  <si>
    <t>CHLOROBENZENE</t>
  </si>
  <si>
    <t>CHLOROETHANE</t>
  </si>
  <si>
    <t>CHLOROMETHANE</t>
  </si>
  <si>
    <t>CHLOROPHENOL, 2-</t>
  </si>
  <si>
    <t>DICHLOROBENZENE, 1,2-</t>
  </si>
  <si>
    <t>DICHLOROBENZENE, 1,3-</t>
  </si>
  <si>
    <t>DICHLOROETHYLENE, 1,1-</t>
  </si>
  <si>
    <t>DICHLOROETHYLENE, Cis 1,2-</t>
  </si>
  <si>
    <t>DICHLOROETHYLENE, Trans 1,2-</t>
  </si>
  <si>
    <t>DIMETHYLPHENOL, 2,4-</t>
  </si>
  <si>
    <t>ETHYLBENZENE</t>
  </si>
  <si>
    <t>FLUORENE</t>
  </si>
  <si>
    <t>METHYL ETHYL KETONE</t>
  </si>
  <si>
    <t>METHYL ISOBUTYL KETONE</t>
  </si>
  <si>
    <t>NAPHTHALENE</t>
  </si>
  <si>
    <t>PHENANTHRENE</t>
  </si>
  <si>
    <t>PYRENE</t>
  </si>
  <si>
    <t>STYRENE</t>
  </si>
  <si>
    <t>TETRACHLOROETHANE, 1,1,1,2-</t>
  </si>
  <si>
    <t>TOLUENE</t>
  </si>
  <si>
    <t>TPH (gasolines)</t>
  </si>
  <si>
    <t>TRICHLOROETHANE, 1,1,1-</t>
  </si>
  <si>
    <t>TRICHLOROPHENOL, 2,4,5-</t>
  </si>
  <si>
    <t>XYLENES</t>
  </si>
  <si>
    <t>Weight</t>
  </si>
  <si>
    <t>CONVERSION OF VAPOR UNITS</t>
  </si>
  <si>
    <r>
      <t>ug/m</t>
    </r>
    <r>
      <rPr>
        <vertAlign val="superscript"/>
        <sz val="10"/>
        <rFont val="Arial"/>
        <family val="2"/>
      </rPr>
      <t>3</t>
    </r>
  </si>
  <si>
    <t>tert-BUTYL ALCOHOL</t>
  </si>
  <si>
    <r>
      <t>2. Input  concentration in ppbv or ug/m</t>
    </r>
    <r>
      <rPr>
        <b/>
        <vertAlign val="superscript"/>
        <sz val="10"/>
        <color indexed="56"/>
        <rFont val="Arial"/>
        <family val="2"/>
      </rPr>
      <t>3</t>
    </r>
    <r>
      <rPr>
        <b/>
        <sz val="10"/>
        <color indexed="56"/>
        <rFont val="Arial"/>
        <family val="2"/>
      </rPr>
      <t>.</t>
    </r>
  </si>
  <si>
    <r>
      <t>ppbv to ug/m</t>
    </r>
    <r>
      <rPr>
        <vertAlign val="superscript"/>
        <sz val="10"/>
        <rFont val="Arial"/>
        <family val="2"/>
      </rPr>
      <t>3</t>
    </r>
    <r>
      <rPr>
        <sz val="10"/>
        <rFont val="Arial"/>
        <family val="2"/>
      </rPr>
      <t xml:space="preserve"> = ppbv x (Molecular Weight/24)</t>
    </r>
  </si>
  <si>
    <r>
      <t>ug/m</t>
    </r>
    <r>
      <rPr>
        <vertAlign val="superscript"/>
        <sz val="10"/>
        <rFont val="Arial"/>
        <family val="2"/>
      </rPr>
      <t>3</t>
    </r>
    <r>
      <rPr>
        <sz val="10"/>
        <rFont val="Arial"/>
        <family val="2"/>
      </rPr>
      <t xml:space="preserve"> to ppbv = ug/m</t>
    </r>
    <r>
      <rPr>
        <vertAlign val="superscript"/>
        <sz val="10"/>
        <rFont val="Arial"/>
        <family val="2"/>
      </rPr>
      <t>3</t>
    </r>
    <r>
      <rPr>
        <sz val="10"/>
        <rFont val="Arial"/>
        <family val="2"/>
      </rPr>
      <t>/(Molecular Weight/24)</t>
    </r>
  </si>
  <si>
    <t>Notes:</t>
  </si>
  <si>
    <t>ppbv = parts per billion by volume</t>
  </si>
  <si>
    <t>ppmv = parts per million by volume</t>
  </si>
  <si>
    <t>1 ppmv - 1,000 ppbv</t>
  </si>
  <si>
    <r>
      <t>1 m</t>
    </r>
    <r>
      <rPr>
        <vertAlign val="superscript"/>
        <sz val="10"/>
        <rFont val="Arial"/>
        <family val="2"/>
      </rPr>
      <t>3</t>
    </r>
    <r>
      <rPr>
        <sz val="10"/>
        <rFont val="Arial"/>
        <family val="2"/>
      </rPr>
      <t xml:space="preserve"> = 1,000 Liters</t>
    </r>
  </si>
  <si>
    <r>
      <t>1 mg/m</t>
    </r>
    <r>
      <rPr>
        <vertAlign val="superscript"/>
        <sz val="10"/>
        <rFont val="Arial"/>
        <family val="2"/>
      </rPr>
      <t>3</t>
    </r>
    <r>
      <rPr>
        <sz val="10"/>
        <rFont val="Arial"/>
        <family val="2"/>
      </rPr>
      <t xml:space="preserve"> = 1,000 ug/m</t>
    </r>
    <r>
      <rPr>
        <vertAlign val="superscript"/>
        <sz val="10"/>
        <rFont val="Arial"/>
        <family val="2"/>
      </rPr>
      <t>3</t>
    </r>
  </si>
  <si>
    <t>BENZENE</t>
  </si>
  <si>
    <t>BIS(2-CHLOROETHYL)ETHER</t>
  </si>
  <si>
    <t>BROMODICHLOROMETHANE</t>
  </si>
  <si>
    <t>CARBON TETRACHLORIDE</t>
  </si>
  <si>
    <t>DIBROMOCHLOROMETHANE</t>
  </si>
  <si>
    <t>DIBROMOETHANE, 1,2-</t>
  </si>
  <si>
    <t>DICHLOROBENZENE, 1,4-</t>
  </si>
  <si>
    <t>DICHLOROETHANE, 1,1-</t>
  </si>
  <si>
    <t>DICHLOROETHANE, 1,2-</t>
  </si>
  <si>
    <t>DICHLOROPROPANE, 1,2-</t>
  </si>
  <si>
    <t>DICHLOROPROPENE, 1,3-</t>
  </si>
  <si>
    <t>METHYLENE CHLORIDE</t>
  </si>
  <si>
    <t>METHYL TERT BUTYL ETHER</t>
  </si>
  <si>
    <t>TETRACHLOROETHANE, 1,1,2,2-</t>
  </si>
  <si>
    <t>TETRACHLOROETHYLENE</t>
  </si>
  <si>
    <t>TRICHLOROBENZENE, 1,2,4-</t>
  </si>
  <si>
    <t>TRICHLOROETHANE, 1,1,2-</t>
  </si>
  <si>
    <t>TRICHLOROETHYLENE</t>
  </si>
  <si>
    <t>VINYL CHLORIDE</t>
  </si>
  <si>
    <t>CHLOROFORM</t>
  </si>
  <si>
    <t>TPH (middle distillates)</t>
  </si>
  <si>
    <t>Organic</t>
  </si>
  <si>
    <t>Pure</t>
  </si>
  <si>
    <t>Cancer</t>
  </si>
  <si>
    <t>carbon</t>
  </si>
  <si>
    <t>component</t>
  </si>
  <si>
    <t>Skin</t>
  </si>
  <si>
    <t>Slope</t>
  </si>
  <si>
    <t>Reference</t>
  </si>
  <si>
    <t>partition</t>
  </si>
  <si>
    <t>Diffusivity</t>
  </si>
  <si>
    <t>water</t>
  </si>
  <si>
    <t>Henry's</t>
  </si>
  <si>
    <t>Absorption</t>
  </si>
  <si>
    <t>Factor</t>
  </si>
  <si>
    <t>Dose</t>
  </si>
  <si>
    <t>Modeled</t>
  </si>
  <si>
    <t>coefficient,</t>
  </si>
  <si>
    <t>in air,</t>
  </si>
  <si>
    <t>in water,</t>
  </si>
  <si>
    <t>solubility,</t>
  </si>
  <si>
    <t>Law constant</t>
  </si>
  <si>
    <t>Oral</t>
  </si>
  <si>
    <t>Physical</t>
  </si>
  <si>
    <t>Molecular</t>
  </si>
  <si>
    <r>
      <t>K</t>
    </r>
    <r>
      <rPr>
        <b/>
        <vertAlign val="subscript"/>
        <sz val="8"/>
        <rFont val="Arial"/>
        <family val="2"/>
      </rPr>
      <t>oc</t>
    </r>
  </si>
  <si>
    <r>
      <t>D</t>
    </r>
    <r>
      <rPr>
        <b/>
        <vertAlign val="subscript"/>
        <sz val="8"/>
        <rFont val="Arial"/>
        <family val="2"/>
      </rPr>
      <t>a</t>
    </r>
  </si>
  <si>
    <r>
      <t>D</t>
    </r>
    <r>
      <rPr>
        <b/>
        <vertAlign val="subscript"/>
        <sz val="8"/>
        <rFont val="Arial"/>
        <family val="2"/>
      </rPr>
      <t>w</t>
    </r>
  </si>
  <si>
    <t>S</t>
  </si>
  <si>
    <t>H</t>
  </si>
  <si>
    <t>H'</t>
  </si>
  <si>
    <t>ABS</t>
  </si>
  <si>
    <t>CSFo</t>
  </si>
  <si>
    <t>RfDo</t>
  </si>
  <si>
    <t>CONTAMINANT</t>
  </si>
  <si>
    <t>State</t>
  </si>
  <si>
    <r>
      <t>(cm</t>
    </r>
    <r>
      <rPr>
        <b/>
        <vertAlign val="superscript"/>
        <sz val="8"/>
        <rFont val="Arial"/>
        <family val="2"/>
      </rPr>
      <t>3</t>
    </r>
    <r>
      <rPr>
        <b/>
        <sz val="8"/>
        <rFont val="Arial"/>
        <family val="2"/>
      </rPr>
      <t>/g)</t>
    </r>
  </si>
  <si>
    <r>
      <t>(cm</t>
    </r>
    <r>
      <rPr>
        <b/>
        <vertAlign val="superscript"/>
        <sz val="8"/>
        <rFont val="Arial"/>
        <family val="2"/>
      </rPr>
      <t>2</t>
    </r>
    <r>
      <rPr>
        <b/>
        <sz val="8"/>
        <rFont val="Arial"/>
        <family val="2"/>
      </rPr>
      <t>/s)</t>
    </r>
  </si>
  <si>
    <t>(mg/L)</t>
  </si>
  <si>
    <r>
      <t>(atm-m</t>
    </r>
    <r>
      <rPr>
        <b/>
        <vertAlign val="superscript"/>
        <sz val="8"/>
        <rFont val="Arial"/>
        <family val="2"/>
      </rPr>
      <t>3</t>
    </r>
    <r>
      <rPr>
        <b/>
        <sz val="8"/>
        <rFont val="Arial"/>
        <family val="2"/>
      </rPr>
      <t>/mol)</t>
    </r>
  </si>
  <si>
    <t>(unitless)</t>
  </si>
  <si>
    <t>(mg/kg-d)</t>
  </si>
  <si>
    <t>V</t>
  </si>
  <si>
    <t>ACENAPHTHYLENE</t>
  </si>
  <si>
    <t>L</t>
  </si>
  <si>
    <t>ALDRIN</t>
  </si>
  <si>
    <t>NV</t>
  </si>
  <si>
    <t>AMETRYN</t>
  </si>
  <si>
    <t>AMINO,4- DINITROTOLUENE,2,6-</t>
  </si>
  <si>
    <t>ANTIMONY</t>
  </si>
  <si>
    <t>ARSENIC</t>
  </si>
  <si>
    <t>ATRAZINE</t>
  </si>
  <si>
    <t>BARIUM</t>
  </si>
  <si>
    <t>BENZO(a)ANTHRACENE</t>
  </si>
  <si>
    <t>BENZO(a)PYRENE</t>
  </si>
  <si>
    <t>BENZO(b)FLUORANTHENE</t>
  </si>
  <si>
    <t>BENZO(g,h,i)PERYLENE</t>
  </si>
  <si>
    <t>BENZO(k)FLUORANTHENE</t>
  </si>
  <si>
    <t>BERYLLIUM</t>
  </si>
  <si>
    <t>BIS(2-ETHYLHEXYL)PHTHALATE</t>
  </si>
  <si>
    <t>BORON</t>
  </si>
  <si>
    <t>BROMOFORM</t>
  </si>
  <si>
    <t>G</t>
  </si>
  <si>
    <t>CADMIUM</t>
  </si>
  <si>
    <t>CHLORDANE (TECHNICAL)</t>
  </si>
  <si>
    <t>CHLOROANILINE, p-</t>
  </si>
  <si>
    <t>CHROMIUM (Total)</t>
  </si>
  <si>
    <t>CHROMIUM III</t>
  </si>
  <si>
    <t>CHROMIUM VI</t>
  </si>
  <si>
    <t>CHRYSENE</t>
  </si>
  <si>
    <t>COBALT</t>
  </si>
  <si>
    <t>COPPER</t>
  </si>
  <si>
    <t>CYANIDE (Free)</t>
  </si>
  <si>
    <t>CYCLO-1,3,5-TRIMETHYLENE-2,4,6-TRINITRAMINE (RDX)</t>
  </si>
  <si>
    <t>DALAPON</t>
  </si>
  <si>
    <t>DIBENZO(a,h)ANTHTRACENE</t>
  </si>
  <si>
    <t>DICHLOROBENZIDINE, 3,3-</t>
  </si>
  <si>
    <t>DICHLORODIPHENYLDICHLOROETHANE (DDD)</t>
  </si>
  <si>
    <t>DICHLORODIPHENYLDICHLOROETHYLENE (DDE)</t>
  </si>
  <si>
    <t>DICHLORODIPHENYLTRICHLOROETHANE (DDT)</t>
  </si>
  <si>
    <t>DICHLOROPHENOL, 2,4-</t>
  </si>
  <si>
    <t>DICHLOROPHENOXYACETIC ACID (2,4-D)</t>
  </si>
  <si>
    <t>DIELDRIN</t>
  </si>
  <si>
    <t>DIETHYLPHTHALATE</t>
  </si>
  <si>
    <t>DIMETHYLPHTHALATE</t>
  </si>
  <si>
    <t>DINITROBENZENE, 1,3-</t>
  </si>
  <si>
    <t>DINITROPHENOL, 2,4-</t>
  </si>
  <si>
    <t>DINITROTOLUENE, 2,4- (2,4-DNT)</t>
  </si>
  <si>
    <t>DINITROTOLUENE, 2,6- (2,6-DNT)</t>
  </si>
  <si>
    <t>DIOXANE, 1,4-</t>
  </si>
  <si>
    <t>DIURON</t>
  </si>
  <si>
    <t>ENDOSULFAN</t>
  </si>
  <si>
    <t>ENDRIN</t>
  </si>
  <si>
    <t>ETHANOL</t>
  </si>
  <si>
    <t>FLUORANTHENE</t>
  </si>
  <si>
    <t>GLYPHOSATE</t>
  </si>
  <si>
    <t>HEPTACHLOR</t>
  </si>
  <si>
    <t>HEPTACHLOR EPOXIDE</t>
  </si>
  <si>
    <t>HEXACHLOROBENZENE</t>
  </si>
  <si>
    <t>HEXACHLOROBUTADIENE</t>
  </si>
  <si>
    <t>HEXACHLOROCYCLOHEXANE (gamma) LINDANE</t>
  </si>
  <si>
    <t>HEXACHLOROETHANE</t>
  </si>
  <si>
    <t>HEXAZINONE</t>
  </si>
  <si>
    <t>INDENO(1,2,3-cd)PYRENE</t>
  </si>
  <si>
    <t>ISOPHORONE</t>
  </si>
  <si>
    <t>LEAD</t>
  </si>
  <si>
    <t>MERCURY</t>
  </si>
  <si>
    <t>METHOXYCHLOR</t>
  </si>
  <si>
    <t>METHYL MERCURY</t>
  </si>
  <si>
    <t>MOLYBDENUM</t>
  </si>
  <si>
    <t>NICKEL</t>
  </si>
  <si>
    <t>NITROBENZENE</t>
  </si>
  <si>
    <t>NITROGLYCERIN</t>
  </si>
  <si>
    <t>NITROTOLUENE, 2-</t>
  </si>
  <si>
    <t>NITROTOLUENE, 3-</t>
  </si>
  <si>
    <t>NITROTOLUENE, 4-</t>
  </si>
  <si>
    <t>PENTACHLOROPHENOL</t>
  </si>
  <si>
    <t>PENTAERYTHRITOLTETRANITRATE (PETN)</t>
  </si>
  <si>
    <t>PERCHLORATE</t>
  </si>
  <si>
    <t>PHENOL</t>
  </si>
  <si>
    <t>POLYCHLORINATED BIPHENYLS (PCBs)</t>
  </si>
  <si>
    <t>PROPICONAZOLE</t>
  </si>
  <si>
    <t>SELENIUM</t>
  </si>
  <si>
    <t>SIMAZINE</t>
  </si>
  <si>
    <t>TERBACIL</t>
  </si>
  <si>
    <t>TETRACHLOROPHENOL, 2,3,4,6-</t>
  </si>
  <si>
    <t>TETRANITRO-1,3,5,7-TETRAAZOCYCLOOCTANE (HMX)</t>
  </si>
  <si>
    <t>THALLIUM</t>
  </si>
  <si>
    <t>TOXAPHENE</t>
  </si>
  <si>
    <t>TPH (residual fuels)</t>
  </si>
  <si>
    <t>TRICHLOROPHENOL, 2,4,6-</t>
  </si>
  <si>
    <t>TRICHLOROPHENOXYPROPIONIC ACID, 2,4,5- (2,4,5-TP)</t>
  </si>
  <si>
    <t>TRICHLOROPROPANE, 1,2,3-</t>
  </si>
  <si>
    <t>TRICHLOROPROPENE, 1,2,3-</t>
  </si>
  <si>
    <t>TRIFLURALIN</t>
  </si>
  <si>
    <t>TRINITROPHENYLMETHYLNITRAMINE, 2,4,6- (TETRYL)</t>
  </si>
  <si>
    <t>TRINITROTOLUENE, 2,4,6- (TNT)</t>
  </si>
  <si>
    <t>VANADIUM</t>
  </si>
  <si>
    <t>ZINC</t>
  </si>
  <si>
    <t>Mol Wt</t>
  </si>
  <si>
    <t>CHEMICAL PARAMETER</t>
  </si>
  <si>
    <t>DIBROMO,1,2- CHLOROPROPANE,3-</t>
  </si>
  <si>
    <t>SILVER</t>
  </si>
  <si>
    <t>TRICHLOROPHENOXYACETIC ACID, 2,4,5- (2,4,5-T)</t>
  </si>
  <si>
    <t>TRINITROBENZENE, 1,3,5-</t>
  </si>
  <si>
    <t>TABLE H. PHYSIO-CHEMICAL AND TOXICITY CONSTANTS USED IN MODELS.</t>
  </si>
  <si>
    <t>GI</t>
  </si>
  <si>
    <t>Unit Risk</t>
  </si>
  <si>
    <t>Concentration</t>
  </si>
  <si>
    <t>(Inhalation)</t>
  </si>
  <si>
    <t>GIABS</t>
  </si>
  <si>
    <t>IUR</t>
  </si>
  <si>
    <t>RfC</t>
  </si>
  <si>
    <t>AMINO,2- DINITROTOLUENE,4,6-</t>
  </si>
  <si>
    <t>DIOXINS (TEQ)</t>
  </si>
  <si>
    <t>General Notes:</t>
  </si>
  <si>
    <t>Notes on Individual Chemicals</t>
  </si>
  <si>
    <t>Nickel toxicity factors based on soluble salts.</t>
  </si>
  <si>
    <t>Thallium toxicity factors based on soluble salts.</t>
  </si>
  <si>
    <t>Xylenes physio-chemical and toxicity constants based on m-xylene.</t>
  </si>
  <si>
    <t>Vanadium toxicity factors based on metallic forms.</t>
  </si>
  <si>
    <t>Zinc toxicity factors based on metallic forms.</t>
  </si>
  <si>
    <t>1. Select "GENERIC" at top of pulldown menu list.</t>
  </si>
  <si>
    <t>(Worksheet protection password = EAL)</t>
  </si>
  <si>
    <r>
      <t>3. Input concentration in ppbv or ug/m</t>
    </r>
    <r>
      <rPr>
        <b/>
        <vertAlign val="superscript"/>
        <sz val="10"/>
        <color indexed="56"/>
        <rFont val="Arial"/>
        <family val="2"/>
      </rPr>
      <t>3</t>
    </r>
    <r>
      <rPr>
        <b/>
        <sz val="10"/>
        <color indexed="56"/>
        <rFont val="Arial"/>
        <family val="2"/>
      </rPr>
      <t>.</t>
    </r>
  </si>
  <si>
    <t>GENERIC</t>
  </si>
  <si>
    <t>For chemicals not included in the pulldown menu list:</t>
  </si>
  <si>
    <t>2. Enter chemical molecular weight in the cell noted.</t>
  </si>
  <si>
    <t>1. Select chemical from dropdown list:</t>
  </si>
  <si>
    <t>OR select "GENERIC" from top of list and enter molecular weight in box:</t>
  </si>
  <si>
    <t>METHYLNAPHTHALENE, 1-</t>
  </si>
  <si>
    <t>METHYLNAPHTHALENE, 2-</t>
  </si>
  <si>
    <t>Vapor Unit Conversions
(Summer 2016)
Hawai'i Department of Health
Hazard Evaluation and Emergency Response Office</t>
  </si>
  <si>
    <t xml:space="preserve"> </t>
  </si>
  <si>
    <t>BENOMYL</t>
  </si>
  <si>
    <t>BIS(2-CHLORO-1-METHYLETHYL)ETHER</t>
  </si>
  <si>
    <t>Dibromochloromethane, dibromochloropropane and pyrene considered volatile for purposes of modeling (USEPA 2004). (Molecular weight adjusted to 199 in column E (hidden) to permit generation of volatilization factor in soil direct-exposure models.)</t>
  </si>
  <si>
    <t>Reference: HDOH EHE guidance, Appendix 1 (HDOH 2016). Writeprotect Password: "EAL"</t>
  </si>
  <si>
    <t>Vapor</t>
  </si>
  <si>
    <t>Pressure</t>
  </si>
  <si>
    <t>(mm Hg)</t>
  </si>
  <si>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</si>
  <si>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</si>
  <si>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r>
      <t>(mg/m</t>
    </r>
    <r>
      <rPr>
        <b/>
        <vertAlign val="superscript"/>
        <sz val="8"/>
        <color theme="1"/>
        <rFont val="Arial"/>
        <family val="2"/>
      </rPr>
      <t>3</t>
    </r>
    <r>
      <rPr>
        <b/>
        <sz val="8"/>
        <color theme="1"/>
        <rFont val="Arial"/>
        <family val="2"/>
      </rPr>
      <t>)</t>
    </r>
  </si>
  <si>
    <t>SV</t>
  </si>
  <si>
    <t xml:space="preserve">  </t>
  </si>
  <si>
    <r>
      <t xml:space="preserve">Physical state of chemical at ambient conditions </t>
    </r>
    <r>
      <rPr>
        <sz val="8"/>
        <rFont val="Arial"/>
        <family val="2"/>
      </rPr>
      <t>(V - volatile, NV - nonvolatile, SV-semivolatile, S - solid, L - liquid, G - gas).</t>
    </r>
  </si>
  <si>
    <t>Chemical considered to be "volatile" if Henry's number (atm m3/mole) &gt;0.00001 or VP &gt;1 mm Hg and molecular weight &lt;200, and "semi-volatile" if molecular weight &gt;200.</t>
  </si>
  <si>
    <r>
      <t xml:space="preserve">Physio-chemical constants and toxicity factors </t>
    </r>
    <r>
      <rPr>
        <sz val="8"/>
        <rFont val="Arial"/>
        <family val="2"/>
      </rPr>
      <t>primarily from USEPA RSL guidance (USEPA 2017). Other references include: National Library of Medicine Toxnet database (NLM 2008a), NLM ChemID Plus (NLM 2008b), ATSDR Toxprofiles (ATSDR 2006) and USDOE RAIS database (USDOE 2006), in that order or preference, unless otherwise noted.</t>
    </r>
  </si>
  <si>
    <r>
      <t xml:space="preserve">Reference Concentration (RfC) </t>
    </r>
    <r>
      <rPr>
        <sz val="8"/>
        <rFont val="Arial"/>
        <family val="2"/>
      </rPr>
      <t>for volatile noncarcinogens calculated based on oral reference dose if not available in USEPA RSL guidance (see Section 1.3; RfC = RfD x 80kg x (1/20m3-d). Resulting action levels may differ from those presented in the USEPA RSL guidance. Includes: acenaphthalene, acenaphthylene, anthracene, 2-chlorophenol, bromodichloromethane, dibromochloromethane, dibromomethane, 1,3 dichlorobenzene, 1,1 dichloroethane, cis 1,2-dichloroethylene, trans 1,2-dichloroethylene, 2,4-dimethylphenol, fluorene, 1 &amp; 2-methylnaphthalene, 2-nitrotoluene, 3-nitrotoluene, phenanthrene, pyrene, 1,1,1,2-tetrachloroethane, 2,4,5-trichlorophenol.</t>
    </r>
  </si>
  <si>
    <t>Antimony toxicty factors based on metallic forms.</t>
  </si>
  <si>
    <t>Total Chromium action levels based assumed background (refer to Section 2.8 in Volume 1).</t>
  </si>
  <si>
    <t>Cyanide action levels based on CN-</t>
  </si>
  <si>
    <t>Dioxins TEQ cancer slope factors based on  2,3,7,8-TCDD; see HDOH 2010 for background of noncancer toxicity factors.</t>
  </si>
  <si>
    <t>Ethanol toxicity factors not available (refer to Section 5.3.3 in Appendix 1.</t>
  </si>
  <si>
    <t>Mercury toxicity factors based on mercuric salts.</t>
  </si>
  <si>
    <t>PCB constants and toxicity factors based on Arochlor 1254.</t>
  </si>
  <si>
    <r>
      <t xml:space="preserve">TBA vapor pressure from </t>
    </r>
    <r>
      <rPr>
        <i/>
        <sz val="8"/>
        <rFont val="Arial"/>
        <family val="2"/>
      </rPr>
      <t>Management of MtBE Impacted Sites</t>
    </r>
    <r>
      <rPr>
        <sz val="8"/>
        <rFont val="Arial"/>
        <family val="2"/>
      </rPr>
      <t xml:space="preserve"> (RWQCB 2001).</t>
    </r>
  </si>
  <si>
    <t>Tetrachloroethylene - Cancer-based toxicity factors from CalEPA 2016; noncancer toxicity factors from USEPA 2016.</t>
  </si>
  <si>
    <t>TPH -Total Petroleum Hydrocarbons.  See Section 6 of text for discussion of different TPH categories.  TPH physiochemical constants based on C0-C10 aromatic compounds  published in MADEP 2002 with noted exceptions (primarily affects soil leaching models).  Molecular weights form ATSDR (gasolines) and NIOSH (middle distillates). TPHg solubility after USACE  1998. TPHg and TPHd vapor pressures from NJDEP 2008 and 2010, respectively.</t>
  </si>
  <si>
    <t>TPHg and TPHmd solubilities from USACE 1998. TPH as gasolines and middle distillates diffusivity constants based on xylenes.  Required for direct exposure models - Does not significantly affect action levels.  See Chapter 5 of Appendix 1.</t>
  </si>
  <si>
    <t>TPH toxicity factors discussed in Appendix 1, Chapter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</si>
</sst>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E+00"/>
    <numFmt numFmtId="165" formatCode="0.0"/>
  </numFmts>
  <fonts count="26" x14ac:knownFonts="1">
    <font>
      <sz val="10"/>
      <name val="Arial"/>
    </font>
    <font>
      <b/>
      <sz val="12"/>
      <name val="Arial"/>
      <family val="2"/>
    </font>
    <font>
      <b/>
      <sz val="12"/>
      <color indexed="10"/>
      <name val="Arial"/>
      <family val="2"/>
    </font>
    <font>
      <b/>
      <sz val="8"/>
      <name val="Arial"/>
      <family val="2"/>
    </font>
    <font>
      <sz val="8"/>
      <name val="Arial"/>
      <family val="2"/>
    </font>
    <font>
      <sz val="10"/>
      <name val="Arial"/>
      <family val="2"/>
    </font>
    <font>
      <b/>
      <sz val="10"/>
      <name val="Arial"/>
      <family val="2"/>
    </font>
    <font>
      <vertAlign val="superscript"/>
      <sz val="10"/>
      <name val="Arial"/>
      <family val="2"/>
    </font>
    <font>
      <b/>
      <sz val="10"/>
      <color indexed="56"/>
      <name val="Arial"/>
      <family val="2"/>
    </font>
    <font>
      <b/>
      <vertAlign val="superscript"/>
      <sz val="10"/>
      <color indexed="56"/>
      <name val="Arial"/>
      <family val="2"/>
    </font>
    <font>
      <b/>
      <sz val="8"/>
      <color indexed="10"/>
      <name val="Arial"/>
      <family val="2"/>
    </font>
    <font>
      <sz val="8"/>
      <color indexed="10"/>
      <name val="Arial"/>
      <family val="2"/>
    </font>
    <font>
      <b/>
      <vertAlign val="subscript"/>
      <sz val="8"/>
      <name val="Arial"/>
      <family val="2"/>
    </font>
    <font>
      <b/>
      <vertAlign val="superscript"/>
      <sz val="8"/>
      <name val="Arial"/>
      <family val="2"/>
    </font>
    <font>
      <i/>
      <sz val="8"/>
      <name val="Arial"/>
      <family val="2"/>
    </font>
    <font>
      <sz val="10"/>
      <color indexed="10"/>
      <name val="Arial"/>
      <family val="2"/>
    </font>
    <font>
      <b/>
      <sz val="10"/>
      <color indexed="10"/>
      <name val="Arial"/>
      <family val="2"/>
    </font>
    <font>
      <b/>
      <sz val="10"/>
      <color indexed="12"/>
      <name val="Arial"/>
      <family val="2"/>
    </font>
    <font>
      <b/>
      <sz val="8"/>
      <color theme="1"/>
      <name val="Arial"/>
      <family val="2"/>
    </font>
    <font>
      <b/>
      <sz val="8"/>
      <color rgb="FFFF0000"/>
      <name val="Arial"/>
      <family val="2"/>
    </font>
    <font>
      <sz val="8"/>
      <color theme="1"/>
      <name val="Arial"/>
      <family val="2"/>
    </font>
    <font>
      <sz val="10"/>
      <color theme="1"/>
      <name val="Arial"/>
      <family val="2"/>
    </font>
    <font>
      <sz val="8"/>
      <color rgb="FFFF0000"/>
      <name val="Arial"/>
      <family val="2"/>
    </font>
    <font>
      <b/>
      <sz val="16"/>
      <color rgb="FFFF0000"/>
      <name val="Arial"/>
      <family val="2"/>
    </font>
    <font>
      <b/>
      <vertAlign val="superscript"/>
      <sz val="8"/>
      <color theme="1"/>
      <name val="Arial"/>
      <family val="2"/>
    </font>
    <font>
      <sz val="12"/>
      <color rgb="FFFF0000"/>
      <name val="Arial"/>
      <family val="2"/>
    </font>
  </fonts>
  <fills count="5">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3"/>
        <bgColor indexed="64"/>
      </patternFill>
    </fill>
  </fills>
  <borders count="53">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double">
        <color indexed="64"/>
      </top>
      <bottom/>
      <diagonal/>
    </border>
    <border>
      <left style="thin">
        <color indexed="64"/>
      </left>
      <right style="double">
        <color indexed="64"/>
      </right>
      <top style="double">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218">
    <xf numFmtId="0" fontId="0" fillId="0" borderId="0" xfId="0"/>
    <xf numFmtId="0" fontId="0" fillId="2" borderId="1" xfId="0" applyFill="1" applyBorder="1" applyAlignment="1" applyProtection="1">
      <alignment horizontal="center"/>
      <protection hidden="1"/>
    </xf>
    <xf numFmtId="11" fontId="0" fillId="2" borderId="2" xfId="0" applyNumberFormat="1" applyFill="1" applyBorder="1" applyAlignment="1" applyProtection="1">
      <alignment horizontal="center"/>
      <protection hidden="1"/>
    </xf>
    <xf numFmtId="11" fontId="0" fillId="2" borderId="1" xfId="0" applyNumberFormat="1" applyFill="1" applyBorder="1" applyAlignment="1" applyProtection="1">
      <alignment horizontal="center"/>
      <protection hidden="1"/>
    </xf>
    <xf numFmtId="0" fontId="0" fillId="0" borderId="3" xfId="0" applyFill="1" applyBorder="1" applyAlignment="1">
      <alignment horizontal="center"/>
    </xf>
    <xf numFmtId="0" fontId="0" fillId="0" borderId="4" xfId="0" applyBorder="1"/>
    <xf numFmtId="0" fontId="1" fillId="0" borderId="5" xfId="0" applyFont="1" applyBorder="1" applyAlignment="1">
      <alignment horizontal="left"/>
    </xf>
    <xf numFmtId="0" fontId="5" fillId="0" borderId="5" xfId="0" applyFont="1" applyBorder="1" applyAlignment="1">
      <alignment horizontal="centerContinuous"/>
    </xf>
    <xf numFmtId="0" fontId="0" fillId="0" borderId="5" xfId="0" applyBorder="1"/>
    <xf numFmtId="0" fontId="0" fillId="0" borderId="6" xfId="0" applyBorder="1"/>
    <xf numFmtId="0" fontId="0" fillId="0" borderId="7" xfId="0" applyBorder="1"/>
    <xf numFmtId="0" fontId="6" fillId="0" borderId="0" xfId="0" applyFont="1" applyBorder="1" applyAlignment="1">
      <alignment horizontal="centerContinuous"/>
    </xf>
    <xf numFmtId="0" fontId="5" fillId="0" borderId="0" xfId="0" applyFont="1" applyBorder="1" applyAlignment="1">
      <alignment horizontal="centerContinuous"/>
    </xf>
    <xf numFmtId="0" fontId="0" fillId="0" borderId="8" xfId="0" applyBorder="1"/>
    <xf numFmtId="0" fontId="0" fillId="0" borderId="0" xfId="0" applyBorder="1"/>
    <xf numFmtId="0" fontId="8" fillId="0" borderId="0" xfId="0" applyFont="1" applyBorder="1" applyAlignment="1">
      <alignment horizontal="left"/>
    </xf>
    <xf numFmtId="0" fontId="6" fillId="0" borderId="0" xfId="0" applyFont="1" applyBorder="1"/>
    <xf numFmtId="0" fontId="2" fillId="0" borderId="0" xfId="0" applyFont="1" applyBorder="1" applyAlignment="1">
      <alignment horizontal="centerContinuous"/>
    </xf>
    <xf numFmtId="0" fontId="0" fillId="0" borderId="0" xfId="0" applyFill="1" applyBorder="1"/>
    <xf numFmtId="11" fontId="0" fillId="0" borderId="0" xfId="0" applyNumberFormat="1" applyFill="1" applyBorder="1" applyProtection="1">
      <protection hidden="1"/>
    </xf>
    <xf numFmtId="0" fontId="0" fillId="0" borderId="9" xfId="0" applyBorder="1"/>
    <xf numFmtId="0" fontId="0" fillId="0" borderId="10" xfId="0" applyBorder="1"/>
    <xf numFmtId="0" fontId="0" fillId="0" borderId="11" xfId="0" applyBorder="1"/>
    <xf numFmtId="0" fontId="0" fillId="3" borderId="12" xfId="0" applyFill="1" applyBorder="1" applyAlignment="1">
      <alignment horizontal="center"/>
    </xf>
    <xf numFmtId="0" fontId="4" fillId="0" borderId="0" xfId="0" applyFont="1" applyFill="1"/>
    <xf numFmtId="1" fontId="4" fillId="0" borderId="4" xfId="0" applyNumberFormat="1" applyFont="1" applyFill="1" applyBorder="1" applyAlignment="1" applyProtection="1">
      <alignment horizontal="left"/>
    </xf>
    <xf numFmtId="1" fontId="4" fillId="0" borderId="5" xfId="0" applyNumberFormat="1" applyFont="1" applyFill="1" applyBorder="1" applyAlignment="1" applyProtection="1">
      <alignment horizontal="left"/>
    </xf>
    <xf numFmtId="11" fontId="4" fillId="0" borderId="13" xfId="0" applyNumberFormat="1" applyFont="1" applyFill="1" applyBorder="1" applyAlignment="1" applyProtection="1">
      <alignment horizontal="center"/>
    </xf>
    <xf numFmtId="2" fontId="4" fillId="0" borderId="13" xfId="0" applyNumberFormat="1" applyFont="1" applyFill="1" applyBorder="1" applyAlignment="1" applyProtection="1">
      <alignment horizontal="center"/>
    </xf>
    <xf numFmtId="0" fontId="4" fillId="0" borderId="0" xfId="0" applyFont="1" applyFill="1" applyAlignment="1">
      <alignment vertical="center"/>
    </xf>
    <xf numFmtId="49" fontId="4" fillId="0" borderId="14" xfId="0" applyNumberFormat="1" applyFont="1" applyFill="1" applyBorder="1"/>
    <xf numFmtId="49" fontId="3" fillId="0" borderId="7" xfId="0" applyNumberFormat="1" applyFont="1" applyFill="1" applyBorder="1"/>
    <xf numFmtId="49" fontId="3" fillId="0" borderId="0" xfId="0" applyNumberFormat="1" applyFont="1" applyFill="1" applyBorder="1"/>
    <xf numFmtId="1" fontId="4" fillId="0" borderId="0" xfId="0" applyNumberFormat="1" applyFont="1" applyFill="1" applyBorder="1" applyAlignment="1" applyProtection="1">
      <alignment horizontal="center"/>
    </xf>
    <xf numFmtId="0" fontId="5" fillId="0" borderId="0" xfId="0" applyFont="1" applyFill="1" applyBorder="1"/>
    <xf numFmtId="164" fontId="5" fillId="0" borderId="0" xfId="0" applyNumberFormat="1" applyFont="1" applyFill="1" applyBorder="1"/>
    <xf numFmtId="0" fontId="5" fillId="0" borderId="0" xfId="0" applyFont="1" applyFill="1"/>
    <xf numFmtId="49" fontId="4" fillId="0" borderId="7" xfId="0" applyNumberFormat="1" applyFont="1" applyFill="1" applyBorder="1"/>
    <xf numFmtId="49" fontId="4" fillId="0" borderId="0" xfId="0" applyNumberFormat="1" applyFont="1" applyFill="1" applyBorder="1"/>
    <xf numFmtId="0" fontId="4" fillId="0" borderId="7" xfId="0"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xf numFmtId="0" fontId="4" fillId="0" borderId="0" xfId="0" applyFont="1" applyFill="1" applyBorder="1"/>
    <xf numFmtId="0" fontId="1" fillId="0" borderId="0" xfId="0" applyFont="1" applyFill="1" applyBorder="1" applyAlignment="1" applyProtection="1">
      <alignment horizontal="centerContinuous"/>
    </xf>
    <xf numFmtId="0" fontId="3" fillId="0" borderId="0" xfId="0" applyFont="1" applyFill="1" applyBorder="1" applyAlignment="1" applyProtection="1">
      <alignment horizontal="left" vertical="center"/>
    </xf>
    <xf numFmtId="0" fontId="4" fillId="0" borderId="0" xfId="0" applyFont="1" applyFill="1" applyBorder="1" applyAlignment="1">
      <alignment horizontal="center"/>
    </xf>
    <xf numFmtId="164" fontId="0" fillId="3" borderId="15" xfId="0" applyNumberFormat="1" applyFill="1" applyBorder="1" applyAlignment="1" applyProtection="1">
      <alignment horizontal="center"/>
      <protection locked="0"/>
    </xf>
    <xf numFmtId="0" fontId="0" fillId="0" borderId="0" xfId="0" applyBorder="1" applyAlignment="1">
      <alignment horizontal="center"/>
    </xf>
    <xf numFmtId="0" fontId="6" fillId="0" borderId="0" xfId="0" applyFont="1"/>
    <xf numFmtId="0" fontId="5" fillId="0" borderId="0" xfId="0" applyFont="1"/>
    <xf numFmtId="49" fontId="4" fillId="0" borderId="16" xfId="0" applyNumberFormat="1" applyFont="1" applyFill="1" applyBorder="1"/>
    <xf numFmtId="0" fontId="4" fillId="0" borderId="14" xfId="0" applyFont="1" applyFill="1" applyBorder="1" applyAlignment="1" applyProtection="1">
      <alignment horizontal="left" vertical="center"/>
    </xf>
    <xf numFmtId="49" fontId="4" fillId="0" borderId="17" xfId="0" applyNumberFormat="1" applyFont="1" applyFill="1" applyBorder="1"/>
    <xf numFmtId="49" fontId="3" fillId="0" borderId="4" xfId="0" applyNumberFormat="1" applyFont="1" applyFill="1" applyBorder="1"/>
    <xf numFmtId="49" fontId="3" fillId="0" borderId="5" xfId="0" applyNumberFormat="1" applyFont="1" applyFill="1" applyBorder="1"/>
    <xf numFmtId="1" fontId="4" fillId="0" borderId="5" xfId="0" applyNumberFormat="1" applyFont="1" applyFill="1" applyBorder="1" applyAlignment="1" applyProtection="1">
      <alignment horizontal="center"/>
    </xf>
    <xf numFmtId="0" fontId="5" fillId="0" borderId="5" xfId="0" applyFont="1" applyFill="1" applyBorder="1"/>
    <xf numFmtId="49" fontId="4" fillId="0" borderId="0" xfId="0" applyNumberFormat="1" applyFont="1" applyFill="1" applyBorder="1" applyAlignment="1" applyProtection="1">
      <alignment horizontal="center"/>
    </xf>
    <xf numFmtId="49" fontId="5" fillId="0" borderId="0" xfId="0" applyNumberFormat="1" applyFont="1" applyFill="1" applyBorder="1"/>
    <xf numFmtId="11" fontId="5" fillId="0" borderId="0" xfId="0" applyNumberFormat="1" applyFont="1" applyFill="1" applyBorder="1"/>
    <xf numFmtId="0" fontId="0" fillId="0" borderId="0" xfId="0" applyFill="1" applyBorder="1" applyAlignment="1"/>
    <xf numFmtId="49" fontId="4" fillId="0" borderId="7" xfId="0" applyNumberFormat="1" applyFont="1" applyFill="1" applyBorder="1" applyAlignment="1"/>
    <xf numFmtId="0" fontId="5" fillId="0" borderId="0" xfId="0" applyFont="1" applyFill="1" applyBorder="1" applyAlignment="1"/>
    <xf numFmtId="0" fontId="5" fillId="0" borderId="0" xfId="0" applyFont="1" applyFill="1" applyBorder="1" applyAlignment="1">
      <alignment wrapText="1"/>
    </xf>
    <xf numFmtId="1" fontId="4" fillId="0" borderId="0" xfId="0" applyNumberFormat="1" applyFont="1" applyFill="1" applyBorder="1"/>
    <xf numFmtId="1" fontId="11" fillId="0" borderId="0" xfId="0" applyNumberFormat="1" applyFont="1" applyFill="1" applyBorder="1"/>
    <xf numFmtId="0" fontId="4" fillId="0" borderId="7" xfId="0" applyFont="1" applyFill="1" applyBorder="1" applyAlignment="1"/>
    <xf numFmtId="0" fontId="4" fillId="0" borderId="0" xfId="0" applyFont="1" applyFill="1" applyBorder="1" applyAlignment="1"/>
    <xf numFmtId="1" fontId="5" fillId="0" borderId="0" xfId="0" applyNumberFormat="1" applyFont="1" applyFill="1" applyBorder="1" applyAlignment="1"/>
    <xf numFmtId="164" fontId="5"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1" fontId="4" fillId="0" borderId="0" xfId="0" applyNumberFormat="1" applyFont="1" applyFill="1" applyBorder="1" applyAlignment="1"/>
    <xf numFmtId="1" fontId="11" fillId="0" borderId="0" xfId="0" applyNumberFormat="1" applyFont="1" applyFill="1" applyBorder="1" applyAlignment="1"/>
    <xf numFmtId="0" fontId="0" fillId="0" borderId="0" xfId="0" applyAlignment="1">
      <alignment wrapText="1"/>
    </xf>
    <xf numFmtId="0" fontId="0" fillId="0" borderId="18" xfId="0" applyFill="1" applyBorder="1" applyAlignment="1">
      <alignment horizontal="center"/>
    </xf>
    <xf numFmtId="0" fontId="0" fillId="0" borderId="19" xfId="0"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pplyProtection="1">
      <alignment horizontal="center"/>
      <protection hidden="1"/>
    </xf>
    <xf numFmtId="0" fontId="0" fillId="4" borderId="23" xfId="0" applyFill="1" applyBorder="1" applyAlignment="1" applyProtection="1">
      <alignment horizontal="center"/>
      <protection locked="0" hidden="1"/>
    </xf>
    <xf numFmtId="0" fontId="16" fillId="0" borderId="24" xfId="0" applyFont="1" applyBorder="1" applyAlignment="1">
      <alignment horizontal="right"/>
    </xf>
    <xf numFmtId="0" fontId="19" fillId="0" borderId="0" xfId="0" applyFont="1" applyFill="1" applyAlignment="1" applyProtection="1">
      <alignment horizontal="left"/>
    </xf>
    <xf numFmtId="2" fontId="20" fillId="0" borderId="13" xfId="0" applyNumberFormat="1" applyFont="1" applyFill="1" applyBorder="1" applyAlignment="1" applyProtection="1">
      <alignment horizontal="center"/>
    </xf>
    <xf numFmtId="0" fontId="6" fillId="0" borderId="0" xfId="0" applyFont="1" applyAlignment="1">
      <alignment horizontal="center" wrapText="1"/>
    </xf>
    <xf numFmtId="0" fontId="8" fillId="0" borderId="45" xfId="0" applyFont="1" applyBorder="1" applyAlignment="1" applyProtection="1">
      <alignment horizontal="center" vertical="center" wrapText="1"/>
      <protection locked="0" hidden="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17" fillId="0" borderId="46" xfId="0" applyFont="1" applyBorder="1" applyAlignment="1">
      <alignment wrapText="1"/>
    </xf>
    <xf numFmtId="0" fontId="0" fillId="0" borderId="46" xfId="0" applyBorder="1" applyAlignment="1">
      <alignment wrapText="1"/>
    </xf>
    <xf numFmtId="0" fontId="0" fillId="0" borderId="18" xfId="0" applyBorder="1" applyAlignment="1">
      <alignment wrapText="1"/>
    </xf>
    <xf numFmtId="0" fontId="3" fillId="0" borderId="7" xfId="0" applyNumberFormat="1" applyFont="1" applyFill="1" applyBorder="1" applyAlignment="1">
      <alignment wrapText="1"/>
    </xf>
    <xf numFmtId="0" fontId="1" fillId="0" borderId="0" xfId="0" applyFont="1" applyFill="1" applyAlignment="1" applyProtection="1">
      <alignment horizontal="centerContinuous"/>
    </xf>
    <xf numFmtId="1" fontId="3" fillId="0" borderId="0" xfId="0" applyNumberFormat="1" applyFont="1" applyFill="1" applyAlignment="1" applyProtection="1">
      <alignment horizontal="centerContinuous"/>
    </xf>
    <xf numFmtId="1" fontId="10" fillId="0" borderId="0" xfId="0" applyNumberFormat="1" applyFont="1" applyFill="1" applyAlignment="1" applyProtection="1">
      <alignment horizontal="centerContinuous"/>
    </xf>
    <xf numFmtId="0" fontId="3" fillId="0" borderId="0" xfId="0" applyFont="1" applyFill="1" applyAlignment="1" applyProtection="1">
      <alignment horizontal="centerContinuous"/>
    </xf>
    <xf numFmtId="2" fontId="18" fillId="0" borderId="0" xfId="0" applyNumberFormat="1" applyFont="1" applyFill="1" applyAlignment="1" applyProtection="1">
      <alignment horizontal="centerContinuous"/>
    </xf>
    <xf numFmtId="11" fontId="18" fillId="0" borderId="0" xfId="0" applyNumberFormat="1" applyFont="1" applyFill="1" applyAlignment="1">
      <alignment horizontal="centerContinuous" vertical="center"/>
    </xf>
    <xf numFmtId="0" fontId="4" fillId="0" borderId="0" xfId="0" applyFont="1" applyFill="1" applyAlignment="1" applyProtection="1">
      <alignment horizontal="center"/>
    </xf>
    <xf numFmtId="0" fontId="23" fillId="0" borderId="0" xfId="0" applyFont="1" applyFill="1" applyAlignment="1" applyProtection="1">
      <alignment horizontal="left"/>
    </xf>
    <xf numFmtId="1" fontId="4" fillId="0" borderId="0" xfId="0" applyNumberFormat="1" applyFont="1" applyFill="1" applyAlignment="1" applyProtection="1">
      <alignment horizontal="center"/>
    </xf>
    <xf numFmtId="0" fontId="23" fillId="0" borderId="0" xfId="0" applyFont="1" applyFill="1" applyAlignment="1" applyProtection="1">
      <alignment horizontal="center"/>
    </xf>
    <xf numFmtId="2" fontId="20" fillId="0" borderId="0" xfId="0" applyNumberFormat="1" applyFont="1" applyFill="1" applyAlignment="1" applyProtection="1">
      <alignment horizontal="center"/>
    </xf>
    <xf numFmtId="11" fontId="20" fillId="0" borderId="0" xfId="0" applyNumberFormat="1" applyFont="1" applyFill="1" applyAlignment="1">
      <alignment horizontal="center"/>
    </xf>
    <xf numFmtId="1" fontId="4" fillId="0" borderId="25" xfId="0" applyNumberFormat="1" applyFont="1" applyFill="1" applyBorder="1" applyAlignment="1" applyProtection="1">
      <alignment horizontal="center"/>
    </xf>
    <xf numFmtId="1" fontId="11" fillId="0" borderId="13" xfId="0" applyNumberFormat="1" applyFont="1" applyFill="1" applyBorder="1" applyAlignment="1" applyProtection="1">
      <alignment horizontal="center"/>
    </xf>
    <xf numFmtId="11" fontId="20" fillId="0" borderId="13" xfId="0" applyNumberFormat="1" applyFont="1" applyFill="1" applyBorder="1" applyAlignment="1" applyProtection="1">
      <alignment horizontal="center"/>
    </xf>
    <xf numFmtId="11" fontId="20" fillId="0" borderId="26" xfId="0" applyNumberFormat="1" applyFont="1" applyFill="1" applyBorder="1" applyAlignment="1" applyProtection="1">
      <alignment horizontal="center"/>
    </xf>
    <xf numFmtId="0" fontId="4" fillId="0" borderId="7" xfId="0" applyFont="1" applyFill="1" applyBorder="1" applyAlignment="1" applyProtection="1">
      <alignment horizontal="center"/>
    </xf>
    <xf numFmtId="0" fontId="4" fillId="0" borderId="0" xfId="0" applyFont="1" applyFill="1" applyBorder="1" applyAlignment="1" applyProtection="1">
      <alignment horizontal="center"/>
    </xf>
    <xf numFmtId="1" fontId="4" fillId="0" borderId="27" xfId="0" applyNumberFormat="1" applyFont="1" applyFill="1" applyBorder="1" applyAlignment="1" applyProtection="1">
      <alignment horizontal="center"/>
    </xf>
    <xf numFmtId="1" fontId="11" fillId="0" borderId="28" xfId="0" applyNumberFormat="1" applyFont="1" applyFill="1" applyBorder="1" applyAlignment="1" applyProtection="1">
      <alignment horizontal="center"/>
    </xf>
    <xf numFmtId="11" fontId="3" fillId="0" borderId="28" xfId="0" applyNumberFormat="1" applyFont="1" applyFill="1" applyBorder="1" applyAlignment="1" applyProtection="1">
      <alignment horizontal="center"/>
    </xf>
    <xf numFmtId="2" fontId="3" fillId="0" borderId="28" xfId="0" applyNumberFormat="1" applyFont="1" applyFill="1" applyBorder="1" applyAlignment="1" applyProtection="1">
      <alignment horizontal="center"/>
    </xf>
    <xf numFmtId="2" fontId="18" fillId="0" borderId="28" xfId="0" applyNumberFormat="1" applyFont="1" applyFill="1" applyBorder="1" applyAlignment="1" applyProtection="1">
      <alignment horizontal="center"/>
    </xf>
    <xf numFmtId="11" fontId="18" fillId="0" borderId="28" xfId="0" applyNumberFormat="1" applyFont="1" applyFill="1" applyBorder="1" applyAlignment="1" applyProtection="1">
      <alignment horizontal="center" wrapText="1"/>
    </xf>
    <xf numFmtId="11" fontId="18" fillId="0" borderId="28" xfId="0" applyNumberFormat="1" applyFont="1" applyFill="1" applyBorder="1" applyAlignment="1" applyProtection="1">
      <alignment horizontal="center"/>
    </xf>
    <xf numFmtId="11" fontId="18" fillId="0" borderId="29" xfId="0" applyNumberFormat="1" applyFont="1" applyFill="1" applyBorder="1" applyAlignment="1" applyProtection="1">
      <alignment horizontal="center"/>
    </xf>
    <xf numFmtId="1" fontId="3" fillId="0" borderId="27" xfId="0" applyNumberFormat="1" applyFont="1" applyFill="1" applyBorder="1" applyAlignment="1" applyProtection="1">
      <alignment horizontal="center"/>
    </xf>
    <xf numFmtId="1" fontId="10" fillId="0" borderId="28" xfId="0" applyNumberFormat="1"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30" xfId="0" applyFont="1" applyFill="1" applyBorder="1" applyAlignment="1" applyProtection="1">
      <alignment horizontal="left" vertical="center"/>
    </xf>
    <xf numFmtId="0" fontId="3" fillId="0" borderId="3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1" fontId="3" fillId="0" borderId="31" xfId="0" applyNumberFormat="1" applyFont="1" applyFill="1" applyBorder="1" applyAlignment="1" applyProtection="1">
      <alignment horizontal="center"/>
    </xf>
    <xf numFmtId="1" fontId="10" fillId="0" borderId="19" xfId="0" applyNumberFormat="1" applyFont="1" applyFill="1" applyBorder="1" applyAlignment="1" applyProtection="1">
      <alignment horizontal="center"/>
    </xf>
    <xf numFmtId="11" fontId="3" fillId="0" borderId="32" xfId="0" applyNumberFormat="1" applyFont="1" applyFill="1" applyBorder="1" applyAlignment="1" applyProtection="1">
      <alignment horizontal="center" vertical="center"/>
    </xf>
    <xf numFmtId="11" fontId="18" fillId="0" borderId="32" xfId="0" applyNumberFormat="1" applyFont="1" applyFill="1" applyBorder="1" applyAlignment="1" applyProtection="1">
      <alignment horizontal="center" vertical="center"/>
    </xf>
    <xf numFmtId="2" fontId="3" fillId="0" borderId="32" xfId="0" applyNumberFormat="1" applyFont="1" applyFill="1" applyBorder="1" applyAlignment="1" applyProtection="1">
      <alignment horizontal="center" vertical="center"/>
    </xf>
    <xf numFmtId="2" fontId="18" fillId="0" borderId="32" xfId="0" applyNumberFormat="1" applyFont="1" applyFill="1" applyBorder="1" applyAlignment="1" applyProtection="1">
      <alignment horizontal="center" vertical="center"/>
    </xf>
    <xf numFmtId="11" fontId="18" fillId="0" borderId="33" xfId="0" applyNumberFormat="1" applyFont="1" applyFill="1" applyBorder="1" applyAlignment="1" applyProtection="1">
      <alignment horizontal="center" vertical="center"/>
    </xf>
    <xf numFmtId="0" fontId="4" fillId="0" borderId="48" xfId="0" applyNumberFormat="1" applyFont="1" applyFill="1" applyBorder="1" applyAlignment="1">
      <alignment horizontal="center"/>
    </xf>
    <xf numFmtId="49" fontId="4" fillId="0" borderId="49" xfId="0" applyNumberFormat="1" applyFont="1" applyFill="1" applyBorder="1" applyAlignment="1">
      <alignment horizontal="center"/>
    </xf>
    <xf numFmtId="1" fontId="4" fillId="0" borderId="34" xfId="0" applyNumberFormat="1" applyFont="1" applyFill="1" applyBorder="1" applyAlignment="1" applyProtection="1">
      <alignment horizontal="center"/>
    </xf>
    <xf numFmtId="1" fontId="4" fillId="0" borderId="35" xfId="0" applyNumberFormat="1" applyFont="1" applyFill="1" applyBorder="1" applyAlignment="1">
      <alignment horizontal="center"/>
    </xf>
    <xf numFmtId="11" fontId="4" fillId="0" borderId="35" xfId="0" applyNumberFormat="1" applyFont="1" applyFill="1" applyBorder="1" applyAlignment="1">
      <alignment horizontal="center"/>
    </xf>
    <xf numFmtId="165" fontId="4" fillId="0" borderId="35" xfId="0" applyNumberFormat="1" applyFont="1" applyFill="1" applyBorder="1" applyAlignment="1">
      <alignment horizontal="center"/>
    </xf>
    <xf numFmtId="0" fontId="4" fillId="0" borderId="35" xfId="0" applyNumberFormat="1" applyFont="1" applyFill="1" applyBorder="1" applyAlignment="1">
      <alignment horizontal="center"/>
    </xf>
    <xf numFmtId="164" fontId="4" fillId="0" borderId="35" xfId="0" applyNumberFormat="1" applyFont="1" applyFill="1" applyBorder="1" applyAlignment="1">
      <alignment horizontal="center"/>
    </xf>
    <xf numFmtId="164" fontId="4" fillId="0" borderId="36" xfId="0" applyNumberFormat="1" applyFont="1" applyFill="1" applyBorder="1" applyAlignment="1">
      <alignment horizontal="center"/>
    </xf>
    <xf numFmtId="0" fontId="25" fillId="0" borderId="0" xfId="0" applyFont="1" applyFill="1" applyAlignment="1">
      <alignment horizontal="left" vertical="center"/>
    </xf>
    <xf numFmtId="0" fontId="4" fillId="0" borderId="39" xfId="0" applyNumberFormat="1" applyFont="1" applyFill="1" applyBorder="1" applyAlignment="1">
      <alignment horizontal="center"/>
    </xf>
    <xf numFmtId="49" fontId="4" fillId="0" borderId="50" xfId="0" applyNumberFormat="1" applyFont="1" applyFill="1" applyBorder="1" applyAlignment="1">
      <alignment horizontal="center"/>
    </xf>
    <xf numFmtId="1" fontId="4" fillId="0" borderId="37" xfId="0" applyNumberFormat="1" applyFont="1" applyFill="1" applyBorder="1" applyAlignment="1" applyProtection="1">
      <alignment horizontal="center"/>
    </xf>
    <xf numFmtId="11" fontId="4" fillId="0" borderId="37" xfId="0" applyNumberFormat="1" applyFont="1" applyFill="1" applyBorder="1" applyAlignment="1" applyProtection="1">
      <alignment horizontal="center"/>
    </xf>
    <xf numFmtId="165" fontId="4" fillId="0" borderId="37" xfId="0" applyNumberFormat="1" applyFont="1" applyFill="1" applyBorder="1" applyAlignment="1">
      <alignment horizontal="center"/>
    </xf>
    <xf numFmtId="0" fontId="4" fillId="0" borderId="37" xfId="0" applyNumberFormat="1" applyFont="1" applyFill="1" applyBorder="1" applyAlignment="1">
      <alignment horizontal="center"/>
    </xf>
    <xf numFmtId="164" fontId="4" fillId="0" borderId="37" xfId="0" applyNumberFormat="1" applyFont="1" applyFill="1" applyBorder="1" applyAlignment="1">
      <alignment horizontal="center"/>
    </xf>
    <xf numFmtId="164" fontId="4" fillId="0" borderId="38" xfId="0" applyNumberFormat="1" applyFont="1" applyFill="1" applyBorder="1" applyAlignment="1">
      <alignment horizontal="center"/>
    </xf>
    <xf numFmtId="1" fontId="4" fillId="0" borderId="37" xfId="0" applyNumberFormat="1" applyFont="1" applyFill="1" applyBorder="1" applyAlignment="1">
      <alignment horizontal="center"/>
    </xf>
    <xf numFmtId="11" fontId="4" fillId="0" borderId="37" xfId="0" applyNumberFormat="1" applyFont="1" applyFill="1" applyBorder="1" applyAlignment="1">
      <alignment horizontal="center"/>
    </xf>
    <xf numFmtId="0" fontId="22" fillId="0" borderId="39" xfId="0" applyNumberFormat="1" applyFont="1" applyFill="1" applyBorder="1" applyAlignment="1">
      <alignment horizontal="center"/>
    </xf>
    <xf numFmtId="11" fontId="4" fillId="0" borderId="38" xfId="0" applyNumberFormat="1" applyFont="1" applyFill="1" applyBorder="1" applyAlignment="1">
      <alignment horizontal="center"/>
    </xf>
    <xf numFmtId="1" fontId="4" fillId="0" borderId="34" xfId="0" applyNumberFormat="1" applyFont="1" applyFill="1" applyBorder="1" applyAlignment="1">
      <alignment horizontal="center"/>
    </xf>
    <xf numFmtId="164" fontId="22" fillId="0" borderId="37" xfId="0" applyNumberFormat="1" applyFont="1" applyFill="1" applyBorder="1" applyAlignment="1">
      <alignment horizontal="center"/>
    </xf>
    <xf numFmtId="11" fontId="22" fillId="0" borderId="38" xfId="0" applyNumberFormat="1" applyFont="1" applyFill="1" applyBorder="1" applyAlignment="1">
      <alignment horizontal="center"/>
    </xf>
    <xf numFmtId="49" fontId="4" fillId="0" borderId="51" xfId="0" applyNumberFormat="1" applyFont="1" applyFill="1" applyBorder="1" applyAlignment="1">
      <alignment horizontal="center"/>
    </xf>
    <xf numFmtId="1" fontId="4" fillId="0" borderId="40" xfId="0" applyNumberFormat="1" applyFont="1" applyFill="1" applyBorder="1" applyAlignment="1" applyProtection="1">
      <alignment horizontal="center"/>
    </xf>
    <xf numFmtId="1" fontId="4" fillId="0" borderId="40" xfId="0" applyNumberFormat="1" applyFont="1" applyFill="1" applyBorder="1" applyAlignment="1">
      <alignment horizontal="center"/>
    </xf>
    <xf numFmtId="164" fontId="22" fillId="0" borderId="38" xfId="0" applyNumberFormat="1" applyFont="1" applyFill="1" applyBorder="1" applyAlignment="1">
      <alignment horizontal="center"/>
    </xf>
    <xf numFmtId="2" fontId="4" fillId="0" borderId="37" xfId="0" applyNumberFormat="1" applyFont="1" applyFill="1" applyBorder="1" applyAlignment="1" applyProtection="1">
      <alignment horizontal="center"/>
    </xf>
    <xf numFmtId="0" fontId="4" fillId="0" borderId="41" xfId="0" applyNumberFormat="1" applyFont="1" applyFill="1" applyBorder="1" applyAlignment="1">
      <alignment horizontal="center"/>
    </xf>
    <xf numFmtId="49" fontId="4" fillId="0" borderId="52" xfId="0" applyNumberFormat="1" applyFont="1" applyFill="1" applyBorder="1" applyAlignment="1">
      <alignment horizontal="center"/>
    </xf>
    <xf numFmtId="1" fontId="4" fillId="0" borderId="42" xfId="0" applyNumberFormat="1" applyFont="1" applyFill="1" applyBorder="1" applyAlignment="1" applyProtection="1">
      <alignment horizontal="center"/>
    </xf>
    <xf numFmtId="1" fontId="4" fillId="0" borderId="43" xfId="0" applyNumberFormat="1" applyFont="1" applyFill="1" applyBorder="1" applyAlignment="1">
      <alignment horizontal="center"/>
    </xf>
    <xf numFmtId="11" fontId="4" fillId="0" borderId="43" xfId="0" applyNumberFormat="1" applyFont="1" applyFill="1" applyBorder="1" applyAlignment="1">
      <alignment horizontal="center"/>
    </xf>
    <xf numFmtId="165" fontId="4" fillId="0" borderId="43" xfId="0" applyNumberFormat="1" applyFont="1" applyFill="1" applyBorder="1" applyAlignment="1">
      <alignment horizontal="center"/>
    </xf>
    <xf numFmtId="0" fontId="4" fillId="0" borderId="43" xfId="0" applyNumberFormat="1" applyFont="1" applyFill="1" applyBorder="1" applyAlignment="1">
      <alignment horizontal="center"/>
    </xf>
    <xf numFmtId="164" fontId="4" fillId="0" borderId="43" xfId="0" applyNumberFormat="1" applyFont="1" applyFill="1" applyBorder="1" applyAlignment="1">
      <alignment horizontal="center"/>
    </xf>
    <xf numFmtId="164" fontId="4" fillId="0" borderId="44" xfId="0" applyNumberFormat="1" applyFont="1" applyFill="1" applyBorder="1" applyAlignment="1">
      <alignment horizontal="center"/>
    </xf>
    <xf numFmtId="2" fontId="5" fillId="0" borderId="5" xfId="0" applyNumberFormat="1" applyFont="1" applyFill="1" applyBorder="1"/>
    <xf numFmtId="164" fontId="5" fillId="0" borderId="5" xfId="0" applyNumberFormat="1" applyFont="1" applyFill="1" applyBorder="1"/>
    <xf numFmtId="164" fontId="5" fillId="0" borderId="6" xfId="0" applyNumberFormat="1" applyFont="1" applyFill="1" applyBorder="1"/>
    <xf numFmtId="49" fontId="5" fillId="0" borderId="8" xfId="0" applyNumberFormat="1" applyFont="1" applyFill="1" applyBorder="1"/>
    <xf numFmtId="49" fontId="3" fillId="0" borderId="7" xfId="0" applyNumberFormat="1"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4" fillId="0" borderId="0" xfId="0" applyNumberFormat="1" applyFont="1" applyFill="1" applyBorder="1" applyAlignment="1">
      <alignment wrapText="1"/>
    </xf>
    <xf numFmtId="0" fontId="4" fillId="0" borderId="8" xfId="0" applyNumberFormat="1" applyFont="1" applyFill="1" applyBorder="1" applyAlignment="1">
      <alignment wrapText="1"/>
    </xf>
    <xf numFmtId="0" fontId="5" fillId="0" borderId="8" xfId="0" applyFont="1" applyFill="1" applyBorder="1" applyAlignment="1"/>
    <xf numFmtId="49" fontId="19" fillId="0" borderId="7" xfId="0" applyNumberFormat="1" applyFont="1" applyFill="1" applyBorder="1" applyAlignment="1">
      <alignment wrapText="1"/>
    </xf>
    <xf numFmtId="0" fontId="5" fillId="0" borderId="8" xfId="0" applyFont="1" applyFill="1" applyBorder="1" applyAlignment="1">
      <alignment wrapText="1"/>
    </xf>
    <xf numFmtId="2" fontId="4" fillId="0" borderId="0" xfId="0" applyNumberFormat="1" applyFont="1" applyFill="1" applyBorder="1"/>
    <xf numFmtId="11" fontId="4" fillId="0" borderId="0" xfId="0" applyNumberFormat="1" applyFont="1" applyFill="1" applyBorder="1"/>
    <xf numFmtId="11" fontId="4" fillId="0" borderId="8" xfId="0" applyNumberFormat="1" applyFont="1" applyFill="1" applyBorder="1"/>
    <xf numFmtId="2" fontId="5" fillId="0" borderId="0" xfId="0" applyNumberFormat="1" applyFont="1" applyFill="1" applyBorder="1"/>
    <xf numFmtId="164" fontId="5" fillId="0" borderId="8" xfId="0" applyNumberFormat="1" applyFont="1" applyFill="1" applyBorder="1"/>
    <xf numFmtId="2" fontId="5" fillId="0" borderId="0" xfId="0" applyNumberFormat="1" applyFont="1" applyFill="1" applyBorder="1" applyAlignment="1"/>
    <xf numFmtId="164" fontId="5" fillId="0" borderId="8" xfId="0" applyNumberFormat="1" applyFont="1" applyFill="1" applyBorder="1" applyAlignment="1"/>
    <xf numFmtId="0" fontId="4" fillId="0" borderId="7" xfId="0" applyNumberFormat="1" applyFont="1" applyFill="1" applyBorder="1" applyAlignment="1">
      <alignment wrapText="1"/>
    </xf>
    <xf numFmtId="0" fontId="0" fillId="0" borderId="0" xfId="0" applyNumberFormat="1" applyFill="1" applyAlignment="1">
      <alignment wrapText="1"/>
    </xf>
    <xf numFmtId="0" fontId="0" fillId="0" borderId="8" xfId="0" applyNumberFormat="1" applyFill="1" applyBorder="1" applyAlignment="1">
      <alignment wrapText="1"/>
    </xf>
    <xf numFmtId="1" fontId="4"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11" fontId="4" fillId="0" borderId="0" xfId="0" applyNumberFormat="1" applyFont="1" applyFill="1" applyBorder="1" applyAlignment="1">
      <alignment horizontal="center"/>
    </xf>
    <xf numFmtId="11" fontId="4" fillId="0" borderId="8" xfId="0" applyNumberFormat="1" applyFont="1" applyFill="1" applyBorder="1" applyAlignment="1">
      <alignment horizontal="center"/>
    </xf>
    <xf numFmtId="2" fontId="4" fillId="0" borderId="0" xfId="0" applyNumberFormat="1" applyFont="1" applyFill="1" applyBorder="1" applyAlignment="1"/>
    <xf numFmtId="11" fontId="4" fillId="0" borderId="0" xfId="0" applyNumberFormat="1" applyFont="1" applyFill="1" applyBorder="1" applyAlignment="1"/>
    <xf numFmtId="11" fontId="4" fillId="0" borderId="8" xfId="0" applyNumberFormat="1" applyFont="1" applyFill="1" applyBorder="1" applyAlignment="1"/>
    <xf numFmtId="0" fontId="4" fillId="0" borderId="9" xfId="0" applyFont="1" applyFill="1" applyBorder="1" applyAlignment="1"/>
    <xf numFmtId="0" fontId="4" fillId="0" borderId="10" xfId="0" applyFont="1" applyFill="1" applyBorder="1" applyAlignment="1"/>
    <xf numFmtId="1" fontId="4" fillId="0" borderId="10" xfId="0" applyNumberFormat="1" applyFont="1" applyFill="1" applyBorder="1" applyAlignment="1"/>
    <xf numFmtId="1" fontId="11" fillId="0" borderId="10" xfId="0" applyNumberFormat="1" applyFont="1" applyFill="1" applyBorder="1" applyAlignment="1"/>
    <xf numFmtId="0" fontId="4" fillId="0" borderId="10" xfId="0" applyFont="1" applyFill="1" applyBorder="1" applyAlignment="1">
      <alignment horizontal="center"/>
    </xf>
    <xf numFmtId="2" fontId="4" fillId="0" borderId="10" xfId="0" applyNumberFormat="1" applyFont="1" applyFill="1" applyBorder="1" applyAlignment="1"/>
    <xf numFmtId="11" fontId="4" fillId="0" borderId="10" xfId="0" applyNumberFormat="1" applyFont="1" applyFill="1" applyBorder="1" applyAlignment="1"/>
    <xf numFmtId="11" fontId="4" fillId="0" borderId="11" xfId="0" applyNumberFormat="1" applyFont="1" applyFill="1" applyBorder="1" applyAlignment="1"/>
    <xf numFmtId="0" fontId="4" fillId="0" borderId="0" xfId="0" applyFont="1" applyFill="1" applyAlignment="1">
      <alignment horizontal="center"/>
    </xf>
    <xf numFmtId="1" fontId="4" fillId="0" borderId="0" xfId="0" applyNumberFormat="1" applyFont="1" applyFill="1" applyAlignment="1">
      <alignment horizontal="center"/>
    </xf>
    <xf numFmtId="1" fontId="11" fillId="0" borderId="0" xfId="0" applyNumberFormat="1" applyFont="1" applyFill="1" applyAlignment="1">
      <alignment horizontal="center"/>
    </xf>
    <xf numFmtId="2" fontId="20" fillId="0" borderId="0" xfId="0" applyNumberFormat="1" applyFont="1" applyFill="1" applyAlignment="1">
      <alignment horizontal="center"/>
    </xf>
    <xf numFmtId="1" fontId="5" fillId="0" borderId="0" xfId="0" applyNumberFormat="1" applyFont="1" applyFill="1"/>
    <xf numFmtId="1" fontId="15" fillId="0" borderId="0" xfId="0" applyNumberFormat="1" applyFont="1" applyFill="1"/>
    <xf numFmtId="2" fontId="21" fillId="0" borderId="0" xfId="0" applyNumberFormat="1" applyFont="1" applyFill="1"/>
    <xf numFmtId="11" fontId="21" fillId="0" borderId="0" xfId="0" applyNumberFormat="1" applyFont="1" applyFill="1"/>
    <xf numFmtId="11" fontId="20" fillId="0" borderId="0" xfId="0" applyNumberFormat="1" applyFont="1" applyFill="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N240"/>
  <sheetViews>
    <sheetView showGridLines="0" showRowColHeaders="0" tabSelected="1" workbookViewId="0">
      <selection activeCell="C7" sqref="C7:F7"/>
    </sheetView>
  </sheetViews>
  <sheetFormatPr defaultRowHeight="12.75" x14ac:dyDescent="0.2"/>
  <cols>
    <col min="2" max="2" width="6.28515625" customWidth="1"/>
    <col min="7" max="7" width="7" customWidth="1"/>
    <col min="9" max="9" width="40.7109375" style="45" hidden="1" customWidth="1"/>
    <col min="10" max="14" width="9.140625" hidden="1" customWidth="1"/>
  </cols>
  <sheetData>
    <row r="1" spans="2:14" ht="60" customHeight="1" x14ac:dyDescent="0.25">
      <c r="B1" s="84" t="s">
        <v>238</v>
      </c>
      <c r="C1" s="84"/>
      <c r="D1" s="84"/>
      <c r="E1" s="84"/>
      <c r="F1" s="84"/>
      <c r="G1" s="84"/>
      <c r="I1" s="43"/>
    </row>
    <row r="2" spans="2:14" ht="12" customHeight="1" thickBot="1" x14ac:dyDescent="0.25">
      <c r="B2" s="74"/>
      <c r="I2" s="44" t="s">
        <v>100</v>
      </c>
    </row>
    <row r="3" spans="2:14" ht="17.25" thickTop="1" thickBot="1" x14ac:dyDescent="0.3">
      <c r="B3" s="5"/>
      <c r="C3" s="6" t="s">
        <v>34</v>
      </c>
      <c r="D3" s="7"/>
      <c r="E3" s="7"/>
      <c r="F3" s="8"/>
      <c r="G3" s="9"/>
      <c r="I3" s="40" t="s">
        <v>231</v>
      </c>
      <c r="L3" s="77" t="s">
        <v>2</v>
      </c>
      <c r="M3" s="78" t="s">
        <v>205</v>
      </c>
      <c r="N3" s="79">
        <f>IF(C7=I3,"",(VLOOKUP(C7,Constants!A10:P162,4)))</f>
        <v>119</v>
      </c>
    </row>
    <row r="4" spans="2:14" x14ac:dyDescent="0.2">
      <c r="B4" s="10"/>
      <c r="C4" s="11"/>
      <c r="D4" s="12"/>
      <c r="E4" s="12"/>
      <c r="F4" s="12"/>
      <c r="G4" s="13"/>
      <c r="I4" s="30" t="s">
        <v>3</v>
      </c>
    </row>
    <row r="5" spans="2:14" x14ac:dyDescent="0.2">
      <c r="B5" s="10"/>
      <c r="C5" s="14"/>
      <c r="D5" s="14"/>
      <c r="E5" s="14"/>
      <c r="F5" s="14"/>
      <c r="G5" s="13"/>
      <c r="I5" s="30" t="s">
        <v>109</v>
      </c>
    </row>
    <row r="6" spans="2:14" ht="13.5" thickBot="1" x14ac:dyDescent="0.25">
      <c r="B6" s="10"/>
      <c r="C6" s="15" t="s">
        <v>234</v>
      </c>
      <c r="D6" s="14"/>
      <c r="E6" s="14"/>
      <c r="F6" s="14"/>
      <c r="G6" s="13"/>
      <c r="I6" s="30" t="s">
        <v>4</v>
      </c>
    </row>
    <row r="7" spans="2:14" ht="27" customHeight="1" thickBot="1" x14ac:dyDescent="0.25">
      <c r="B7" s="10"/>
      <c r="C7" s="85" t="s">
        <v>29</v>
      </c>
      <c r="D7" s="86"/>
      <c r="E7" s="86"/>
      <c r="F7" s="87"/>
      <c r="G7" s="13"/>
      <c r="I7" s="30" t="s">
        <v>111</v>
      </c>
    </row>
    <row r="8" spans="2:14" ht="27" customHeight="1" thickBot="1" x14ac:dyDescent="0.25">
      <c r="B8" s="10"/>
      <c r="C8" s="88" t="s">
        <v>235</v>
      </c>
      <c r="D8" s="89"/>
      <c r="E8" s="89"/>
      <c r="F8" s="90"/>
      <c r="G8" s="13"/>
      <c r="I8" s="30" t="s">
        <v>113</v>
      </c>
    </row>
    <row r="9" spans="2:14" ht="13.5" thickBot="1" x14ac:dyDescent="0.25">
      <c r="B9" s="10"/>
      <c r="C9" s="14"/>
      <c r="D9" s="47"/>
      <c r="E9" s="81" t="str">
        <f>IF(C7=I3,"Enter Molecular Weight:","")</f>
        <v/>
      </c>
      <c r="F9" s="80"/>
      <c r="G9" s="13"/>
      <c r="I9" s="30" t="s">
        <v>219</v>
      </c>
    </row>
    <row r="10" spans="2:14" ht="6" customHeight="1" x14ac:dyDescent="0.2">
      <c r="B10" s="10"/>
      <c r="D10" s="47"/>
      <c r="F10" s="47"/>
      <c r="G10" s="13"/>
      <c r="I10" s="30" t="s">
        <v>114</v>
      </c>
    </row>
    <row r="11" spans="2:14" ht="14.25" x14ac:dyDescent="0.2">
      <c r="B11" s="10"/>
      <c r="C11" s="15" t="s">
        <v>37</v>
      </c>
      <c r="D11" s="14"/>
      <c r="E11" s="14"/>
      <c r="F11" s="14"/>
      <c r="G11" s="13"/>
      <c r="I11" s="30" t="s">
        <v>5</v>
      </c>
    </row>
    <row r="12" spans="2:14" x14ac:dyDescent="0.2">
      <c r="B12" s="10"/>
      <c r="C12" s="16"/>
      <c r="D12" s="14"/>
      <c r="E12" s="14"/>
      <c r="F12" s="14"/>
      <c r="G12" s="13"/>
      <c r="I12" s="30" t="s">
        <v>115</v>
      </c>
    </row>
    <row r="13" spans="2:14" ht="16.5" thickBot="1" x14ac:dyDescent="0.3">
      <c r="B13" s="10"/>
      <c r="C13" s="17" t="s">
        <v>0</v>
      </c>
      <c r="D13" s="14"/>
      <c r="E13" s="17" t="s">
        <v>1</v>
      </c>
      <c r="F13" s="14"/>
      <c r="G13" s="13"/>
      <c r="I13" s="30" t="s">
        <v>116</v>
      </c>
    </row>
    <row r="14" spans="2:14" ht="14.25" x14ac:dyDescent="0.2">
      <c r="B14" s="10"/>
      <c r="C14" s="23" t="s">
        <v>2</v>
      </c>
      <c r="D14" s="4" t="s">
        <v>205</v>
      </c>
      <c r="E14" s="1" t="s">
        <v>35</v>
      </c>
      <c r="F14" s="14"/>
      <c r="G14" s="13"/>
      <c r="I14" s="30" t="s">
        <v>117</v>
      </c>
    </row>
    <row r="15" spans="2:14" ht="13.5" thickBot="1" x14ac:dyDescent="0.25">
      <c r="B15" s="10"/>
      <c r="C15" s="46">
        <v>1000</v>
      </c>
      <c r="D15" s="76">
        <f>IF(C7=I3,IF(F9="","-",F9),N3)</f>
        <v>119</v>
      </c>
      <c r="E15" s="2">
        <f>C15*(D15/24)</f>
        <v>4958.333333333333</v>
      </c>
      <c r="F15" s="14"/>
      <c r="G15" s="13"/>
      <c r="I15" s="30" t="s">
        <v>118</v>
      </c>
    </row>
    <row r="16" spans="2:14" ht="13.5" thickBot="1" x14ac:dyDescent="0.25">
      <c r="B16" s="10"/>
      <c r="C16" s="18"/>
      <c r="D16" s="75"/>
      <c r="E16" s="19"/>
      <c r="F16" s="14"/>
      <c r="G16" s="13"/>
      <c r="I16" s="30" t="s">
        <v>46</v>
      </c>
    </row>
    <row r="17" spans="2:9" ht="14.25" x14ac:dyDescent="0.2">
      <c r="B17" s="10"/>
      <c r="C17" s="23" t="s">
        <v>35</v>
      </c>
      <c r="D17" s="4" t="s">
        <v>205</v>
      </c>
      <c r="E17" s="3" t="s">
        <v>2</v>
      </c>
      <c r="F17" s="14"/>
      <c r="G17" s="13"/>
      <c r="I17" s="30" t="s">
        <v>119</v>
      </c>
    </row>
    <row r="18" spans="2:9" ht="13.5" thickBot="1" x14ac:dyDescent="0.25">
      <c r="B18" s="10"/>
      <c r="C18" s="46">
        <v>2600</v>
      </c>
      <c r="D18" s="76">
        <f>IF(C7=I3,IF(F9="","-",F9),N3)</f>
        <v>119</v>
      </c>
      <c r="E18" s="2">
        <f>C18/(D18/24)</f>
        <v>524.36974789915973</v>
      </c>
      <c r="F18" s="14"/>
      <c r="G18" s="13"/>
      <c r="I18" s="30" t="s">
        <v>120</v>
      </c>
    </row>
    <row r="19" spans="2:9" x14ac:dyDescent="0.2">
      <c r="B19" s="10"/>
      <c r="C19" s="14"/>
      <c r="D19" s="14"/>
      <c r="E19" s="14"/>
      <c r="F19" s="14"/>
      <c r="G19" s="13"/>
      <c r="I19" s="30" t="s">
        <v>121</v>
      </c>
    </row>
    <row r="20" spans="2:9" x14ac:dyDescent="0.2">
      <c r="B20" s="10"/>
      <c r="C20" s="16" t="s">
        <v>40</v>
      </c>
      <c r="D20" s="14"/>
      <c r="E20" s="14"/>
      <c r="F20" s="14"/>
      <c r="G20" s="13"/>
      <c r="I20" s="30" t="s">
        <v>122</v>
      </c>
    </row>
    <row r="21" spans="2:9" ht="14.25" x14ac:dyDescent="0.2">
      <c r="B21" s="10"/>
      <c r="C21" s="14" t="s">
        <v>38</v>
      </c>
      <c r="D21" s="14"/>
      <c r="E21" s="14"/>
      <c r="F21" s="14"/>
      <c r="G21" s="13"/>
      <c r="I21" s="30" t="s">
        <v>123</v>
      </c>
    </row>
    <row r="22" spans="2:9" ht="14.25" x14ac:dyDescent="0.2">
      <c r="B22" s="10"/>
      <c r="C22" s="14" t="s">
        <v>39</v>
      </c>
      <c r="D22" s="14"/>
      <c r="E22" s="14"/>
      <c r="F22" s="14"/>
      <c r="G22" s="13"/>
      <c r="I22" s="30" t="s">
        <v>124</v>
      </c>
    </row>
    <row r="23" spans="2:9" x14ac:dyDescent="0.2">
      <c r="B23" s="10"/>
      <c r="C23" s="14" t="s">
        <v>41</v>
      </c>
      <c r="D23" s="14"/>
      <c r="E23" s="14"/>
      <c r="F23" s="14"/>
      <c r="G23" s="13"/>
      <c r="I23" s="30" t="s">
        <v>6</v>
      </c>
    </row>
    <row r="24" spans="2:9" x14ac:dyDescent="0.2">
      <c r="B24" s="10"/>
      <c r="C24" s="14" t="s">
        <v>42</v>
      </c>
      <c r="D24" s="14"/>
      <c r="E24" s="14"/>
      <c r="F24" s="14"/>
      <c r="G24" s="13"/>
      <c r="I24" s="30" t="s">
        <v>47</v>
      </c>
    </row>
    <row r="25" spans="2:9" x14ac:dyDescent="0.2">
      <c r="B25" s="10"/>
      <c r="C25" s="14" t="s">
        <v>43</v>
      </c>
      <c r="D25" s="14"/>
      <c r="E25" s="14"/>
      <c r="F25" s="14"/>
      <c r="G25" s="13"/>
      <c r="I25" s="30" t="s">
        <v>7</v>
      </c>
    </row>
    <row r="26" spans="2:9" ht="14.25" x14ac:dyDescent="0.2">
      <c r="B26" s="10"/>
      <c r="C26" s="14" t="s">
        <v>45</v>
      </c>
      <c r="D26" s="14"/>
      <c r="E26" s="14"/>
      <c r="F26" s="14"/>
      <c r="G26" s="13"/>
      <c r="I26" s="30" t="s">
        <v>125</v>
      </c>
    </row>
    <row r="27" spans="2:9" ht="15" thickBot="1" x14ac:dyDescent="0.25">
      <c r="B27" s="20"/>
      <c r="C27" s="21" t="s">
        <v>44</v>
      </c>
      <c r="D27" s="21"/>
      <c r="E27" s="21"/>
      <c r="F27" s="21"/>
      <c r="G27" s="22"/>
      <c r="I27" s="30" t="s">
        <v>126</v>
      </c>
    </row>
    <row r="28" spans="2:9" ht="13.5" thickTop="1" x14ac:dyDescent="0.2">
      <c r="I28" s="30" t="s">
        <v>48</v>
      </c>
    </row>
    <row r="29" spans="2:9" x14ac:dyDescent="0.2">
      <c r="B29" s="48" t="s">
        <v>232</v>
      </c>
      <c r="I29" s="30" t="s">
        <v>127</v>
      </c>
    </row>
    <row r="30" spans="2:9" x14ac:dyDescent="0.2">
      <c r="B30" t="s">
        <v>228</v>
      </c>
      <c r="I30" s="30" t="s">
        <v>8</v>
      </c>
    </row>
    <row r="31" spans="2:9" x14ac:dyDescent="0.2">
      <c r="B31" t="s">
        <v>233</v>
      </c>
      <c r="I31" s="30" t="s">
        <v>129</v>
      </c>
    </row>
    <row r="32" spans="2:9" ht="14.25" x14ac:dyDescent="0.2">
      <c r="B32" s="49" t="s">
        <v>230</v>
      </c>
      <c r="I32" s="30" t="s">
        <v>49</v>
      </c>
    </row>
    <row r="33" spans="2:9" x14ac:dyDescent="0.2">
      <c r="B33" t="s">
        <v>229</v>
      </c>
      <c r="I33" s="30" t="s">
        <v>130</v>
      </c>
    </row>
    <row r="34" spans="2:9" x14ac:dyDescent="0.2">
      <c r="I34" s="30" t="s">
        <v>131</v>
      </c>
    </row>
    <row r="35" spans="2:9" x14ac:dyDescent="0.2">
      <c r="I35" s="30" t="s">
        <v>9</v>
      </c>
    </row>
    <row r="36" spans="2:9" x14ac:dyDescent="0.2">
      <c r="I36" s="30" t="s">
        <v>10</v>
      </c>
    </row>
    <row r="37" spans="2:9" x14ac:dyDescent="0.2">
      <c r="I37" s="50" t="s">
        <v>65</v>
      </c>
    </row>
    <row r="38" spans="2:9" x14ac:dyDescent="0.2">
      <c r="I38" s="30" t="s">
        <v>11</v>
      </c>
    </row>
    <row r="39" spans="2:9" x14ac:dyDescent="0.2">
      <c r="I39" s="30" t="s">
        <v>12</v>
      </c>
    </row>
    <row r="40" spans="2:9" x14ac:dyDescent="0.2">
      <c r="I40" s="30" t="s">
        <v>132</v>
      </c>
    </row>
    <row r="41" spans="2:9" x14ac:dyDescent="0.2">
      <c r="I41" s="30" t="s">
        <v>133</v>
      </c>
    </row>
    <row r="42" spans="2:9" x14ac:dyDescent="0.2">
      <c r="I42" s="30" t="s">
        <v>134</v>
      </c>
    </row>
    <row r="43" spans="2:9" x14ac:dyDescent="0.2">
      <c r="I43" s="30" t="s">
        <v>135</v>
      </c>
    </row>
    <row r="44" spans="2:9" x14ac:dyDescent="0.2">
      <c r="I44" s="30" t="s">
        <v>136</v>
      </c>
    </row>
    <row r="45" spans="2:9" x14ac:dyDescent="0.2">
      <c r="I45" s="30" t="s">
        <v>137</v>
      </c>
    </row>
    <row r="46" spans="2:9" x14ac:dyDescent="0.2">
      <c r="I46" s="30" t="s">
        <v>138</v>
      </c>
    </row>
    <row r="47" spans="2:9" x14ac:dyDescent="0.2">
      <c r="I47" s="30" t="s">
        <v>139</v>
      </c>
    </row>
    <row r="48" spans="2:9" x14ac:dyDescent="0.2">
      <c r="I48" s="30" t="s">
        <v>140</v>
      </c>
    </row>
    <row r="49" spans="9:9" x14ac:dyDescent="0.2">
      <c r="I49" s="30" t="s">
        <v>141</v>
      </c>
    </row>
    <row r="50" spans="9:9" x14ac:dyDescent="0.2">
      <c r="I50" s="30" t="s">
        <v>207</v>
      </c>
    </row>
    <row r="51" spans="9:9" x14ac:dyDescent="0.2">
      <c r="I51" s="30" t="s">
        <v>50</v>
      </c>
    </row>
    <row r="52" spans="9:9" x14ac:dyDescent="0.2">
      <c r="I52" s="30" t="s">
        <v>51</v>
      </c>
    </row>
    <row r="53" spans="9:9" x14ac:dyDescent="0.2">
      <c r="I53" s="30" t="s">
        <v>13</v>
      </c>
    </row>
    <row r="54" spans="9:9" x14ac:dyDescent="0.2">
      <c r="I54" s="30" t="s">
        <v>14</v>
      </c>
    </row>
    <row r="55" spans="9:9" x14ac:dyDescent="0.2">
      <c r="I55" s="30" t="s">
        <v>52</v>
      </c>
    </row>
    <row r="56" spans="9:9" x14ac:dyDescent="0.2">
      <c r="I56" s="30" t="s">
        <v>142</v>
      </c>
    </row>
    <row r="57" spans="9:9" x14ac:dyDescent="0.2">
      <c r="I57" s="30" t="s">
        <v>143</v>
      </c>
    </row>
    <row r="58" spans="9:9" x14ac:dyDescent="0.2">
      <c r="I58" s="30" t="s">
        <v>144</v>
      </c>
    </row>
    <row r="59" spans="9:9" x14ac:dyDescent="0.2">
      <c r="I59" s="30" t="s">
        <v>145</v>
      </c>
    </row>
    <row r="60" spans="9:9" x14ac:dyDescent="0.2">
      <c r="I60" s="30" t="s">
        <v>53</v>
      </c>
    </row>
    <row r="61" spans="9:9" x14ac:dyDescent="0.2">
      <c r="I61" s="30" t="s">
        <v>54</v>
      </c>
    </row>
    <row r="62" spans="9:9" x14ac:dyDescent="0.2">
      <c r="I62" s="30" t="s">
        <v>15</v>
      </c>
    </row>
    <row r="63" spans="9:9" x14ac:dyDescent="0.2">
      <c r="I63" s="30" t="s">
        <v>16</v>
      </c>
    </row>
    <row r="64" spans="9:9" x14ac:dyDescent="0.2">
      <c r="I64" s="30" t="s">
        <v>17</v>
      </c>
    </row>
    <row r="65" spans="9:9" x14ac:dyDescent="0.2">
      <c r="I65" s="30" t="s">
        <v>146</v>
      </c>
    </row>
    <row r="66" spans="9:9" x14ac:dyDescent="0.2">
      <c r="I66" s="30" t="s">
        <v>147</v>
      </c>
    </row>
    <row r="67" spans="9:9" x14ac:dyDescent="0.2">
      <c r="I67" s="30" t="s">
        <v>55</v>
      </c>
    </row>
    <row r="68" spans="9:9" x14ac:dyDescent="0.2">
      <c r="I68" s="30" t="s">
        <v>56</v>
      </c>
    </row>
    <row r="69" spans="9:9" x14ac:dyDescent="0.2">
      <c r="I69" s="30" t="s">
        <v>148</v>
      </c>
    </row>
    <row r="70" spans="9:9" x14ac:dyDescent="0.2">
      <c r="I70" s="30" t="s">
        <v>149</v>
      </c>
    </row>
    <row r="71" spans="9:9" x14ac:dyDescent="0.2">
      <c r="I71" s="30" t="s">
        <v>18</v>
      </c>
    </row>
    <row r="72" spans="9:9" x14ac:dyDescent="0.2">
      <c r="I72" s="30" t="s">
        <v>150</v>
      </c>
    </row>
    <row r="73" spans="9:9" x14ac:dyDescent="0.2">
      <c r="I73" s="30" t="s">
        <v>151</v>
      </c>
    </row>
    <row r="74" spans="9:9" x14ac:dyDescent="0.2">
      <c r="I74" s="30" t="s">
        <v>152</v>
      </c>
    </row>
    <row r="75" spans="9:9" x14ac:dyDescent="0.2">
      <c r="I75" s="30" t="s">
        <v>153</v>
      </c>
    </row>
    <row r="76" spans="9:9" x14ac:dyDescent="0.2">
      <c r="I76" s="30" t="s">
        <v>154</v>
      </c>
    </row>
    <row r="77" spans="9:9" x14ac:dyDescent="0.2">
      <c r="I77" s="30" t="s">
        <v>155</v>
      </c>
    </row>
    <row r="78" spans="9:9" x14ac:dyDescent="0.2">
      <c r="I78" s="30" t="s">
        <v>220</v>
      </c>
    </row>
    <row r="79" spans="9:9" x14ac:dyDescent="0.2">
      <c r="I79" s="30" t="s">
        <v>156</v>
      </c>
    </row>
    <row r="80" spans="9:9" x14ac:dyDescent="0.2">
      <c r="I80" s="30" t="s">
        <v>157</v>
      </c>
    </row>
    <row r="81" spans="9:9" x14ac:dyDescent="0.2">
      <c r="I81" s="30" t="s">
        <v>158</v>
      </c>
    </row>
    <row r="82" spans="9:9" x14ac:dyDescent="0.2">
      <c r="I82" s="30" t="s">
        <v>159</v>
      </c>
    </row>
    <row r="83" spans="9:9" x14ac:dyDescent="0.2">
      <c r="I83" s="30" t="s">
        <v>19</v>
      </c>
    </row>
    <row r="84" spans="9:9" x14ac:dyDescent="0.2">
      <c r="I84" s="30" t="s">
        <v>160</v>
      </c>
    </row>
    <row r="85" spans="9:9" x14ac:dyDescent="0.2">
      <c r="I85" s="30" t="s">
        <v>20</v>
      </c>
    </row>
    <row r="86" spans="9:9" x14ac:dyDescent="0.2">
      <c r="I86" s="30" t="s">
        <v>161</v>
      </c>
    </row>
    <row r="87" spans="9:9" x14ac:dyDescent="0.2">
      <c r="I87" s="30" t="s">
        <v>162</v>
      </c>
    </row>
    <row r="88" spans="9:9" x14ac:dyDescent="0.2">
      <c r="I88" s="30" t="s">
        <v>163</v>
      </c>
    </row>
    <row r="89" spans="9:9" x14ac:dyDescent="0.2">
      <c r="I89" s="30" t="s">
        <v>164</v>
      </c>
    </row>
    <row r="90" spans="9:9" x14ac:dyDescent="0.2">
      <c r="I90" s="30" t="s">
        <v>165</v>
      </c>
    </row>
    <row r="91" spans="9:9" x14ac:dyDescent="0.2">
      <c r="I91" s="30" t="s">
        <v>166</v>
      </c>
    </row>
    <row r="92" spans="9:9" x14ac:dyDescent="0.2">
      <c r="I92" s="30" t="s">
        <v>167</v>
      </c>
    </row>
    <row r="93" spans="9:9" x14ac:dyDescent="0.2">
      <c r="I93" s="30" t="s">
        <v>168</v>
      </c>
    </row>
    <row r="94" spans="9:9" x14ac:dyDescent="0.2">
      <c r="I94" s="30" t="s">
        <v>169</v>
      </c>
    </row>
    <row r="95" spans="9:9" x14ac:dyDescent="0.2">
      <c r="I95" s="30" t="s">
        <v>170</v>
      </c>
    </row>
    <row r="96" spans="9:9" x14ac:dyDescent="0.2">
      <c r="I96" s="30" t="s">
        <v>171</v>
      </c>
    </row>
    <row r="97" spans="9:9" x14ac:dyDescent="0.2">
      <c r="I97" s="30" t="s">
        <v>172</v>
      </c>
    </row>
    <row r="98" spans="9:9" x14ac:dyDescent="0.2">
      <c r="I98" s="30" t="s">
        <v>173</v>
      </c>
    </row>
    <row r="99" spans="9:9" x14ac:dyDescent="0.2">
      <c r="I99" s="30" t="s">
        <v>21</v>
      </c>
    </row>
    <row r="100" spans="9:9" x14ac:dyDescent="0.2">
      <c r="I100" s="30" t="s">
        <v>22</v>
      </c>
    </row>
    <row r="101" spans="9:9" x14ac:dyDescent="0.2">
      <c r="I101" s="30" t="s">
        <v>174</v>
      </c>
    </row>
    <row r="102" spans="9:9" x14ac:dyDescent="0.2">
      <c r="I102" s="30" t="s">
        <v>58</v>
      </c>
    </row>
    <row r="103" spans="9:9" x14ac:dyDescent="0.2">
      <c r="I103" s="30" t="s">
        <v>57</v>
      </c>
    </row>
    <row r="104" spans="9:9" x14ac:dyDescent="0.2">
      <c r="I104" s="30" t="s">
        <v>236</v>
      </c>
    </row>
    <row r="105" spans="9:9" x14ac:dyDescent="0.2">
      <c r="I105" s="30" t="s">
        <v>237</v>
      </c>
    </row>
    <row r="106" spans="9:9" x14ac:dyDescent="0.2">
      <c r="I106" s="30" t="s">
        <v>175</v>
      </c>
    </row>
    <row r="107" spans="9:9" x14ac:dyDescent="0.2">
      <c r="I107" s="30" t="s">
        <v>23</v>
      </c>
    </row>
    <row r="108" spans="9:9" x14ac:dyDescent="0.2">
      <c r="I108" s="30" t="s">
        <v>176</v>
      </c>
    </row>
    <row r="109" spans="9:9" x14ac:dyDescent="0.2">
      <c r="I109" s="30" t="s">
        <v>177</v>
      </c>
    </row>
    <row r="110" spans="9:9" x14ac:dyDescent="0.2">
      <c r="I110" s="30" t="s">
        <v>178</v>
      </c>
    </row>
    <row r="111" spans="9:9" x14ac:dyDescent="0.2">
      <c r="I111" s="30" t="s">
        <v>179</v>
      </c>
    </row>
    <row r="112" spans="9:9" x14ac:dyDescent="0.2">
      <c r="I112" s="30" t="s">
        <v>180</v>
      </c>
    </row>
    <row r="113" spans="9:9" x14ac:dyDescent="0.2">
      <c r="I113" s="30" t="s">
        <v>181</v>
      </c>
    </row>
    <row r="114" spans="9:9" x14ac:dyDescent="0.2">
      <c r="I114" s="30" t="s">
        <v>182</v>
      </c>
    </row>
    <row r="115" spans="9:9" x14ac:dyDescent="0.2">
      <c r="I115" s="30" t="s">
        <v>183</v>
      </c>
    </row>
    <row r="116" spans="9:9" x14ac:dyDescent="0.2">
      <c r="I116" s="30" t="s">
        <v>184</v>
      </c>
    </row>
    <row r="117" spans="9:9" x14ac:dyDescent="0.2">
      <c r="I117" s="30" t="s">
        <v>24</v>
      </c>
    </row>
    <row r="118" spans="9:9" x14ac:dyDescent="0.2">
      <c r="I118" s="30" t="s">
        <v>185</v>
      </c>
    </row>
    <row r="119" spans="9:9" x14ac:dyDescent="0.2">
      <c r="I119" s="30" t="s">
        <v>186</v>
      </c>
    </row>
    <row r="120" spans="9:9" x14ac:dyDescent="0.2">
      <c r="I120" s="30" t="s">
        <v>187</v>
      </c>
    </row>
    <row r="121" spans="9:9" x14ac:dyDescent="0.2">
      <c r="I121" s="30" t="s">
        <v>25</v>
      </c>
    </row>
    <row r="122" spans="9:9" x14ac:dyDescent="0.2">
      <c r="I122" s="30" t="s">
        <v>188</v>
      </c>
    </row>
    <row r="123" spans="9:9" x14ac:dyDescent="0.2">
      <c r="I123" s="30" t="s">
        <v>208</v>
      </c>
    </row>
    <row r="124" spans="9:9" x14ac:dyDescent="0.2">
      <c r="I124" s="30" t="s">
        <v>189</v>
      </c>
    </row>
    <row r="125" spans="9:9" x14ac:dyDescent="0.2">
      <c r="I125" s="30" t="s">
        <v>26</v>
      </c>
    </row>
    <row r="126" spans="9:9" x14ac:dyDescent="0.2">
      <c r="I126" s="30" t="s">
        <v>190</v>
      </c>
    </row>
    <row r="127" spans="9:9" x14ac:dyDescent="0.2">
      <c r="I127" s="30" t="s">
        <v>36</v>
      </c>
    </row>
    <row r="128" spans="9:9" x14ac:dyDescent="0.2">
      <c r="I128" s="30" t="s">
        <v>27</v>
      </c>
    </row>
    <row r="129" spans="9:9" x14ac:dyDescent="0.2">
      <c r="I129" s="30" t="s">
        <v>59</v>
      </c>
    </row>
    <row r="130" spans="9:9" x14ac:dyDescent="0.2">
      <c r="I130" s="30" t="s">
        <v>60</v>
      </c>
    </row>
    <row r="131" spans="9:9" x14ac:dyDescent="0.2">
      <c r="I131" s="30" t="s">
        <v>191</v>
      </c>
    </row>
    <row r="132" spans="9:9" x14ac:dyDescent="0.2">
      <c r="I132" s="30" t="s">
        <v>192</v>
      </c>
    </row>
    <row r="133" spans="9:9" x14ac:dyDescent="0.2">
      <c r="I133" s="30" t="s">
        <v>193</v>
      </c>
    </row>
    <row r="134" spans="9:9" x14ac:dyDescent="0.2">
      <c r="I134" s="30" t="s">
        <v>28</v>
      </c>
    </row>
    <row r="135" spans="9:9" x14ac:dyDescent="0.2">
      <c r="I135" s="30" t="s">
        <v>194</v>
      </c>
    </row>
    <row r="136" spans="9:9" x14ac:dyDescent="0.2">
      <c r="I136" s="30" t="s">
        <v>29</v>
      </c>
    </row>
    <row r="137" spans="9:9" x14ac:dyDescent="0.2">
      <c r="I137" s="30" t="s">
        <v>66</v>
      </c>
    </row>
    <row r="138" spans="9:9" x14ac:dyDescent="0.2">
      <c r="I138" s="30" t="s">
        <v>195</v>
      </c>
    </row>
    <row r="139" spans="9:9" x14ac:dyDescent="0.2">
      <c r="I139" s="30" t="s">
        <v>61</v>
      </c>
    </row>
    <row r="140" spans="9:9" x14ac:dyDescent="0.2">
      <c r="I140" s="30" t="s">
        <v>30</v>
      </c>
    </row>
    <row r="141" spans="9:9" x14ac:dyDescent="0.2">
      <c r="I141" s="30" t="s">
        <v>62</v>
      </c>
    </row>
    <row r="142" spans="9:9" x14ac:dyDescent="0.2">
      <c r="I142" s="30" t="s">
        <v>63</v>
      </c>
    </row>
    <row r="143" spans="9:9" x14ac:dyDescent="0.2">
      <c r="I143" s="30" t="s">
        <v>31</v>
      </c>
    </row>
    <row r="144" spans="9:9" x14ac:dyDescent="0.2">
      <c r="I144" s="30" t="s">
        <v>196</v>
      </c>
    </row>
    <row r="145" spans="9:9" x14ac:dyDescent="0.2">
      <c r="I145" s="51" t="s">
        <v>209</v>
      </c>
    </row>
    <row r="146" spans="9:9" x14ac:dyDescent="0.2">
      <c r="I146" s="30" t="s">
        <v>197</v>
      </c>
    </row>
    <row r="147" spans="9:9" x14ac:dyDescent="0.2">
      <c r="I147" s="30" t="s">
        <v>198</v>
      </c>
    </row>
    <row r="148" spans="9:9" x14ac:dyDescent="0.2">
      <c r="I148" s="30" t="s">
        <v>199</v>
      </c>
    </row>
    <row r="149" spans="9:9" x14ac:dyDescent="0.2">
      <c r="I149" s="30" t="s">
        <v>200</v>
      </c>
    </row>
    <row r="150" spans="9:9" x14ac:dyDescent="0.2">
      <c r="I150" s="30" t="s">
        <v>210</v>
      </c>
    </row>
    <row r="151" spans="9:9" x14ac:dyDescent="0.2">
      <c r="I151" s="30" t="s">
        <v>201</v>
      </c>
    </row>
    <row r="152" spans="9:9" x14ac:dyDescent="0.2">
      <c r="I152" s="30" t="s">
        <v>202</v>
      </c>
    </row>
    <row r="153" spans="9:9" x14ac:dyDescent="0.2">
      <c r="I153" s="30" t="s">
        <v>203</v>
      </c>
    </row>
    <row r="154" spans="9:9" x14ac:dyDescent="0.2">
      <c r="I154" s="30" t="s">
        <v>64</v>
      </c>
    </row>
    <row r="155" spans="9:9" x14ac:dyDescent="0.2">
      <c r="I155" s="30" t="s">
        <v>32</v>
      </c>
    </row>
    <row r="156" spans="9:9" ht="13.5" thickBot="1" x14ac:dyDescent="0.25">
      <c r="I156" s="52" t="s">
        <v>204</v>
      </c>
    </row>
    <row r="157" spans="9:9" ht="13.5" thickTop="1" x14ac:dyDescent="0.2">
      <c r="I157" s="32"/>
    </row>
    <row r="158" spans="9:9" x14ac:dyDescent="0.2">
      <c r="I158" s="38"/>
    </row>
    <row r="159" spans="9:9" x14ac:dyDescent="0.2">
      <c r="I159" s="38"/>
    </row>
    <row r="160" spans="9:9" x14ac:dyDescent="0.2">
      <c r="I160" s="38"/>
    </row>
    <row r="161" spans="9:9" x14ac:dyDescent="0.2">
      <c r="I161" s="38"/>
    </row>
    <row r="162" spans="9:9" x14ac:dyDescent="0.2">
      <c r="I162" s="38"/>
    </row>
    <row r="163" spans="9:9" x14ac:dyDescent="0.2">
      <c r="I163" s="38"/>
    </row>
    <row r="164" spans="9:9" x14ac:dyDescent="0.2">
      <c r="I164" s="14"/>
    </row>
    <row r="165" spans="9:9" x14ac:dyDescent="0.2">
      <c r="I165" s="14"/>
    </row>
    <row r="166" spans="9:9" x14ac:dyDescent="0.2">
      <c r="I166" s="40"/>
    </row>
    <row r="167" spans="9:9" x14ac:dyDescent="0.2">
      <c r="I167" s="40"/>
    </row>
    <row r="168" spans="9:9" x14ac:dyDescent="0.2">
      <c r="I168" s="42"/>
    </row>
    <row r="169" spans="9:9" x14ac:dyDescent="0.2">
      <c r="I169" s="14"/>
    </row>
    <row r="170" spans="9:9" x14ac:dyDescent="0.2">
      <c r="I170" s="14"/>
    </row>
    <row r="171" spans="9:9" x14ac:dyDescent="0.2">
      <c r="I171" s="42"/>
    </row>
    <row r="172" spans="9:9" x14ac:dyDescent="0.2">
      <c r="I172" s="42"/>
    </row>
    <row r="173" spans="9:9" x14ac:dyDescent="0.2">
      <c r="I173" s="42"/>
    </row>
    <row r="174" spans="9:9" x14ac:dyDescent="0.2">
      <c r="I174" s="42"/>
    </row>
    <row r="175" spans="9:9" x14ac:dyDescent="0.2">
      <c r="I175" s="42"/>
    </row>
    <row r="176" spans="9:9" x14ac:dyDescent="0.2">
      <c r="I176" s="42"/>
    </row>
    <row r="177" spans="9:9" x14ac:dyDescent="0.2">
      <c r="I177" s="42"/>
    </row>
    <row r="178" spans="9:9" x14ac:dyDescent="0.2">
      <c r="I178" s="42"/>
    </row>
    <row r="179" spans="9:9" x14ac:dyDescent="0.2">
      <c r="I179" s="34"/>
    </row>
    <row r="180" spans="9:9" x14ac:dyDescent="0.2">
      <c r="I180" s="34"/>
    </row>
    <row r="181" spans="9:9" x14ac:dyDescent="0.2">
      <c r="I181" s="34"/>
    </row>
    <row r="182" spans="9:9" x14ac:dyDescent="0.2">
      <c r="I182" s="34"/>
    </row>
    <row r="183" spans="9:9" x14ac:dyDescent="0.2">
      <c r="I183" s="34"/>
    </row>
    <row r="184" spans="9:9" x14ac:dyDescent="0.2">
      <c r="I184" s="34"/>
    </row>
    <row r="185" spans="9:9" x14ac:dyDescent="0.2">
      <c r="I185" s="34"/>
    </row>
    <row r="186" spans="9:9" x14ac:dyDescent="0.2">
      <c r="I186" s="34"/>
    </row>
    <row r="187" spans="9:9" x14ac:dyDescent="0.2">
      <c r="I187" s="34"/>
    </row>
    <row r="188" spans="9:9" x14ac:dyDescent="0.2">
      <c r="I188" s="34"/>
    </row>
    <row r="189" spans="9:9" x14ac:dyDescent="0.2">
      <c r="I189" s="34"/>
    </row>
    <row r="190" spans="9:9" x14ac:dyDescent="0.2">
      <c r="I190" s="34"/>
    </row>
    <row r="191" spans="9:9" x14ac:dyDescent="0.2">
      <c r="I191" s="34"/>
    </row>
    <row r="192" spans="9:9" x14ac:dyDescent="0.2">
      <c r="I192" s="34"/>
    </row>
    <row r="193" spans="9:9" x14ac:dyDescent="0.2">
      <c r="I193" s="34"/>
    </row>
    <row r="194" spans="9:9" x14ac:dyDescent="0.2">
      <c r="I194" s="34"/>
    </row>
    <row r="195" spans="9:9" x14ac:dyDescent="0.2">
      <c r="I195" s="34"/>
    </row>
    <row r="196" spans="9:9" x14ac:dyDescent="0.2">
      <c r="I196" s="34"/>
    </row>
    <row r="197" spans="9:9" x14ac:dyDescent="0.2">
      <c r="I197" s="34"/>
    </row>
    <row r="198" spans="9:9" x14ac:dyDescent="0.2">
      <c r="I198" s="34"/>
    </row>
    <row r="199" spans="9:9" x14ac:dyDescent="0.2">
      <c r="I199" s="34"/>
    </row>
    <row r="200" spans="9:9" x14ac:dyDescent="0.2">
      <c r="I200" s="34"/>
    </row>
    <row r="201" spans="9:9" x14ac:dyDescent="0.2">
      <c r="I201" s="34"/>
    </row>
    <row r="202" spans="9:9" x14ac:dyDescent="0.2">
      <c r="I202" s="34"/>
    </row>
    <row r="203" spans="9:9" x14ac:dyDescent="0.2">
      <c r="I203" s="34"/>
    </row>
    <row r="204" spans="9:9" x14ac:dyDescent="0.2">
      <c r="I204" s="34"/>
    </row>
    <row r="205" spans="9:9" x14ac:dyDescent="0.2">
      <c r="I205" s="34"/>
    </row>
    <row r="206" spans="9:9" x14ac:dyDescent="0.2">
      <c r="I206" s="34"/>
    </row>
    <row r="207" spans="9:9" x14ac:dyDescent="0.2">
      <c r="I207" s="34"/>
    </row>
    <row r="208" spans="9:9" x14ac:dyDescent="0.2">
      <c r="I208" s="34"/>
    </row>
    <row r="209" spans="9:9" x14ac:dyDescent="0.2">
      <c r="I209" s="34"/>
    </row>
    <row r="210" spans="9:9" x14ac:dyDescent="0.2">
      <c r="I210" s="34"/>
    </row>
    <row r="211" spans="9:9" x14ac:dyDescent="0.2">
      <c r="I211" s="34"/>
    </row>
    <row r="212" spans="9:9" x14ac:dyDescent="0.2">
      <c r="I212" s="34"/>
    </row>
    <row r="213" spans="9:9" x14ac:dyDescent="0.2">
      <c r="I213" s="34"/>
    </row>
    <row r="214" spans="9:9" x14ac:dyDescent="0.2">
      <c r="I214" s="34"/>
    </row>
    <row r="215" spans="9:9" x14ac:dyDescent="0.2">
      <c r="I215" s="34"/>
    </row>
    <row r="216" spans="9:9" x14ac:dyDescent="0.2">
      <c r="I216" s="34"/>
    </row>
    <row r="217" spans="9:9" x14ac:dyDescent="0.2">
      <c r="I217" s="34"/>
    </row>
    <row r="218" spans="9:9" x14ac:dyDescent="0.2">
      <c r="I218" s="34"/>
    </row>
    <row r="219" spans="9:9" x14ac:dyDescent="0.2">
      <c r="I219" s="34"/>
    </row>
    <row r="220" spans="9:9" x14ac:dyDescent="0.2">
      <c r="I220" s="34"/>
    </row>
    <row r="221" spans="9:9" x14ac:dyDescent="0.2">
      <c r="I221" s="34"/>
    </row>
    <row r="222" spans="9:9" x14ac:dyDescent="0.2">
      <c r="I222" s="34"/>
    </row>
    <row r="223" spans="9:9" x14ac:dyDescent="0.2">
      <c r="I223" s="34"/>
    </row>
    <row r="224" spans="9:9" x14ac:dyDescent="0.2">
      <c r="I224" s="34"/>
    </row>
    <row r="225" spans="9:9" x14ac:dyDescent="0.2">
      <c r="I225" s="34"/>
    </row>
    <row r="226" spans="9:9" x14ac:dyDescent="0.2">
      <c r="I226" s="34"/>
    </row>
    <row r="227" spans="9:9" x14ac:dyDescent="0.2">
      <c r="I227" s="34"/>
    </row>
    <row r="228" spans="9:9" x14ac:dyDescent="0.2">
      <c r="I228" s="34"/>
    </row>
    <row r="229" spans="9:9" x14ac:dyDescent="0.2">
      <c r="I229" s="34"/>
    </row>
    <row r="230" spans="9:9" x14ac:dyDescent="0.2">
      <c r="I230" s="34"/>
    </row>
    <row r="231" spans="9:9" x14ac:dyDescent="0.2">
      <c r="I231" s="34"/>
    </row>
    <row r="232" spans="9:9" x14ac:dyDescent="0.2">
      <c r="I232" s="34"/>
    </row>
    <row r="233" spans="9:9" x14ac:dyDescent="0.2">
      <c r="I233" s="34"/>
    </row>
    <row r="234" spans="9:9" x14ac:dyDescent="0.2">
      <c r="I234" s="34"/>
    </row>
    <row r="235" spans="9:9" x14ac:dyDescent="0.2">
      <c r="I235" s="34"/>
    </row>
    <row r="236" spans="9:9" x14ac:dyDescent="0.2">
      <c r="I236" s="34"/>
    </row>
    <row r="237" spans="9:9" x14ac:dyDescent="0.2">
      <c r="I237" s="34"/>
    </row>
    <row r="238" spans="9:9" x14ac:dyDescent="0.2">
      <c r="I238" s="34"/>
    </row>
    <row r="239" spans="9:9" x14ac:dyDescent="0.2">
      <c r="I239" s="34"/>
    </row>
    <row r="240" spans="9:9" x14ac:dyDescent="0.2">
      <c r="I240" s="34"/>
    </row>
  </sheetData>
  <sheetProtection password="CDA6" sheet="1" objects="1" scenarios="1"/>
  <mergeCells count="3">
    <mergeCell ref="B1:G1"/>
    <mergeCell ref="C7:F7"/>
    <mergeCell ref="C8:F8"/>
  </mergeCells>
  <phoneticPr fontId="0" type="noConversion"/>
  <dataValidations count="1">
    <dataValidation type="list" allowBlank="1" showInputMessage="1" showErrorMessage="1" sqref="C7">
      <formula1>$I$3:$I$156</formula1>
    </dataValidation>
  </dataValidations>
  <printOptions horizontalCentered="1"/>
  <pageMargins left="0.32" right="0.27" top="0.63" bottom="1" header="0.5" footer="0.5"/>
  <pageSetup orientation="portrait" horizontalDpi="4294967292" verticalDpi="1200" r:id="rId1"/>
  <headerFooter alignWithMargins="0">
    <oddFooter>&amp;LGuam EPA (April 2008)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6"/>
  <sheetViews>
    <sheetView workbookViewId="0">
      <selection activeCell="A10" sqref="A10"/>
    </sheetView>
  </sheetViews>
  <sheetFormatPr defaultColWidth="9.140625" defaultRowHeight="11.25" x14ac:dyDescent="0.2"/>
  <cols>
    <col min="1" max="1" width="40.85546875" style="209" customWidth="1"/>
    <col min="2" max="3" width="3.7109375" style="209" customWidth="1"/>
    <col min="4" max="4" width="8.5703125" style="210" customWidth="1"/>
    <col min="5" max="5" width="8.5703125" style="211" hidden="1" customWidth="1"/>
    <col min="6" max="6" width="10.140625" style="209" customWidth="1"/>
    <col min="7" max="8" width="8.7109375" style="209" customWidth="1"/>
    <col min="9" max="10" width="10" style="209" customWidth="1"/>
    <col min="11" max="13" width="11" style="209" customWidth="1"/>
    <col min="14" max="15" width="9.85546875" style="212" customWidth="1"/>
    <col min="16" max="17" width="9.28515625" style="103" customWidth="1"/>
    <col min="18" max="18" width="11.85546875" style="103" customWidth="1"/>
    <col min="19" max="16384" width="9.140625" style="24"/>
  </cols>
  <sheetData>
    <row r="1" spans="1:24" ht="15.75" x14ac:dyDescent="0.25">
      <c r="A1" s="92" t="s">
        <v>211</v>
      </c>
      <c r="B1" s="92"/>
      <c r="C1" s="92"/>
      <c r="D1" s="93"/>
      <c r="E1" s="94"/>
      <c r="F1" s="95"/>
      <c r="G1" s="95"/>
      <c r="H1" s="95"/>
      <c r="I1" s="95"/>
      <c r="J1" s="95"/>
      <c r="K1" s="95"/>
      <c r="L1" s="95"/>
      <c r="M1" s="95"/>
      <c r="N1" s="96"/>
      <c r="O1" s="96"/>
      <c r="P1" s="97"/>
      <c r="Q1" s="97"/>
      <c r="R1" s="97"/>
    </row>
    <row r="2" spans="1:24" ht="21" thickBot="1" x14ac:dyDescent="0.35">
      <c r="A2" s="82" t="s">
        <v>243</v>
      </c>
      <c r="B2" s="98"/>
      <c r="C2" s="98"/>
      <c r="D2" s="99"/>
      <c r="E2" s="100"/>
      <c r="F2" s="99"/>
      <c r="G2" s="98"/>
      <c r="H2" s="98"/>
      <c r="I2" s="98"/>
      <c r="J2" s="98"/>
      <c r="K2" s="98"/>
      <c r="L2" s="98"/>
      <c r="M2" s="101"/>
      <c r="N2" s="102"/>
      <c r="O2" s="102"/>
    </row>
    <row r="3" spans="1:24" ht="12" thickTop="1" x14ac:dyDescent="0.2">
      <c r="A3" s="25"/>
      <c r="B3" s="26"/>
      <c r="C3" s="26"/>
      <c r="D3" s="104"/>
      <c r="E3" s="105"/>
      <c r="F3" s="27"/>
      <c r="G3" s="27"/>
      <c r="H3" s="27"/>
      <c r="I3" s="27"/>
      <c r="J3" s="27"/>
      <c r="K3" s="27"/>
      <c r="L3" s="27"/>
      <c r="M3" s="28"/>
      <c r="N3" s="83"/>
      <c r="O3" s="106"/>
      <c r="P3" s="106"/>
      <c r="Q3" s="106"/>
      <c r="R3" s="107"/>
    </row>
    <row r="4" spans="1:24" x14ac:dyDescent="0.2">
      <c r="A4" s="108"/>
      <c r="B4" s="109"/>
      <c r="C4" s="109"/>
      <c r="D4" s="110"/>
      <c r="E4" s="111"/>
      <c r="F4" s="112" t="s">
        <v>67</v>
      </c>
      <c r="G4" s="112"/>
      <c r="H4" s="112"/>
      <c r="I4" s="112" t="s">
        <v>68</v>
      </c>
      <c r="J4" s="112"/>
      <c r="K4" s="112"/>
      <c r="L4" s="112"/>
      <c r="M4" s="113"/>
      <c r="N4" s="114"/>
      <c r="O4" s="115" t="s">
        <v>69</v>
      </c>
      <c r="P4" s="115" t="s">
        <v>69</v>
      </c>
      <c r="Q4" s="116"/>
      <c r="R4" s="117"/>
    </row>
    <row r="5" spans="1:24" x14ac:dyDescent="0.2">
      <c r="A5" s="108"/>
      <c r="B5" s="109"/>
      <c r="C5" s="109"/>
      <c r="D5" s="110"/>
      <c r="E5" s="111"/>
      <c r="F5" s="112" t="s">
        <v>70</v>
      </c>
      <c r="G5" s="112"/>
      <c r="H5" s="112"/>
      <c r="I5" s="112" t="s">
        <v>71</v>
      </c>
      <c r="J5" s="112"/>
      <c r="K5" s="112"/>
      <c r="L5" s="112"/>
      <c r="M5" s="113" t="s">
        <v>212</v>
      </c>
      <c r="N5" s="114" t="s">
        <v>72</v>
      </c>
      <c r="O5" s="116" t="s">
        <v>73</v>
      </c>
      <c r="P5" s="116" t="s">
        <v>213</v>
      </c>
      <c r="Q5" s="116" t="s">
        <v>74</v>
      </c>
      <c r="R5" s="117" t="s">
        <v>74</v>
      </c>
    </row>
    <row r="6" spans="1:24" x14ac:dyDescent="0.2">
      <c r="A6" s="108"/>
      <c r="B6" s="109"/>
      <c r="C6" s="109"/>
      <c r="D6" s="118"/>
      <c r="E6" s="119"/>
      <c r="F6" s="112" t="s">
        <v>75</v>
      </c>
      <c r="G6" s="112" t="s">
        <v>76</v>
      </c>
      <c r="H6" s="112" t="s">
        <v>76</v>
      </c>
      <c r="I6" s="112" t="s">
        <v>77</v>
      </c>
      <c r="J6" s="112"/>
      <c r="K6" s="112" t="s">
        <v>78</v>
      </c>
      <c r="L6" s="112" t="s">
        <v>78</v>
      </c>
      <c r="M6" s="113" t="s">
        <v>79</v>
      </c>
      <c r="N6" s="114" t="s">
        <v>79</v>
      </c>
      <c r="O6" s="116" t="s">
        <v>80</v>
      </c>
      <c r="P6" s="116" t="s">
        <v>80</v>
      </c>
      <c r="Q6" s="116" t="s">
        <v>81</v>
      </c>
      <c r="R6" s="117" t="s">
        <v>214</v>
      </c>
    </row>
    <row r="7" spans="1:24" ht="12" thickBot="1" x14ac:dyDescent="0.25">
      <c r="A7" s="108"/>
      <c r="B7" s="109"/>
      <c r="C7" s="109"/>
      <c r="D7" s="118"/>
      <c r="E7" s="119" t="s">
        <v>82</v>
      </c>
      <c r="F7" s="112" t="s">
        <v>83</v>
      </c>
      <c r="G7" s="112" t="s">
        <v>84</v>
      </c>
      <c r="H7" s="112" t="s">
        <v>85</v>
      </c>
      <c r="I7" s="112" t="s">
        <v>86</v>
      </c>
      <c r="J7" s="116" t="s">
        <v>244</v>
      </c>
      <c r="K7" s="112" t="s">
        <v>87</v>
      </c>
      <c r="L7" s="112" t="s">
        <v>87</v>
      </c>
      <c r="M7" s="113" t="s">
        <v>80</v>
      </c>
      <c r="N7" s="114" t="s">
        <v>80</v>
      </c>
      <c r="O7" s="116" t="s">
        <v>88</v>
      </c>
      <c r="P7" s="116" t="s">
        <v>215</v>
      </c>
      <c r="Q7" s="116" t="s">
        <v>88</v>
      </c>
      <c r="R7" s="117" t="s">
        <v>215</v>
      </c>
    </row>
    <row r="8" spans="1:24" x14ac:dyDescent="0.2">
      <c r="A8" s="108"/>
      <c r="B8" s="120" t="s">
        <v>89</v>
      </c>
      <c r="C8" s="121"/>
      <c r="D8" s="118" t="s">
        <v>90</v>
      </c>
      <c r="E8" s="119" t="s">
        <v>90</v>
      </c>
      <c r="F8" s="112" t="s">
        <v>91</v>
      </c>
      <c r="G8" s="112" t="s">
        <v>92</v>
      </c>
      <c r="H8" s="112" t="s">
        <v>93</v>
      </c>
      <c r="I8" s="112" t="s">
        <v>94</v>
      </c>
      <c r="J8" s="116" t="s">
        <v>245</v>
      </c>
      <c r="K8" s="112" t="s">
        <v>95</v>
      </c>
      <c r="L8" s="112" t="s">
        <v>96</v>
      </c>
      <c r="M8" s="113" t="s">
        <v>216</v>
      </c>
      <c r="N8" s="114" t="s">
        <v>97</v>
      </c>
      <c r="O8" s="116" t="s">
        <v>98</v>
      </c>
      <c r="P8" s="116" t="s">
        <v>217</v>
      </c>
      <c r="Q8" s="116" t="s">
        <v>99</v>
      </c>
      <c r="R8" s="117" t="s">
        <v>218</v>
      </c>
    </row>
    <row r="9" spans="1:24" s="29" customFormat="1" ht="12" thickBot="1" x14ac:dyDescent="0.25">
      <c r="A9" s="122" t="s">
        <v>206</v>
      </c>
      <c r="B9" s="123" t="s">
        <v>101</v>
      </c>
      <c r="C9" s="124"/>
      <c r="D9" s="125" t="s">
        <v>33</v>
      </c>
      <c r="E9" s="126" t="s">
        <v>33</v>
      </c>
      <c r="F9" s="127" t="s">
        <v>102</v>
      </c>
      <c r="G9" s="127" t="s">
        <v>103</v>
      </c>
      <c r="H9" s="127" t="s">
        <v>103</v>
      </c>
      <c r="I9" s="127" t="s">
        <v>104</v>
      </c>
      <c r="J9" s="128" t="s">
        <v>246</v>
      </c>
      <c r="K9" s="127" t="s">
        <v>105</v>
      </c>
      <c r="L9" s="127" t="s">
        <v>106</v>
      </c>
      <c r="M9" s="129" t="s">
        <v>106</v>
      </c>
      <c r="N9" s="130" t="s">
        <v>106</v>
      </c>
      <c r="O9" s="128" t="s">
        <v>247</v>
      </c>
      <c r="P9" s="128" t="s">
        <v>248</v>
      </c>
      <c r="Q9" s="128" t="s">
        <v>107</v>
      </c>
      <c r="R9" s="131" t="s">
        <v>249</v>
      </c>
    </row>
    <row r="10" spans="1:24" s="29" customFormat="1" ht="12" customHeight="1" x14ac:dyDescent="0.2">
      <c r="A10" s="30" t="s">
        <v>3</v>
      </c>
      <c r="B10" s="132" t="s">
        <v>108</v>
      </c>
      <c r="C10" s="133" t="s">
        <v>94</v>
      </c>
      <c r="D10" s="134">
        <v>154</v>
      </c>
      <c r="E10" s="135">
        <v>154</v>
      </c>
      <c r="F10" s="136">
        <v>5027</v>
      </c>
      <c r="G10" s="136">
        <v>5.0999999999999997E-2</v>
      </c>
      <c r="H10" s="136">
        <v>8.3000000000000002E-6</v>
      </c>
      <c r="I10" s="136">
        <v>3.9</v>
      </c>
      <c r="J10" s="136">
        <v>2.2000000000000001E-3</v>
      </c>
      <c r="K10" s="136">
        <v>1.8000000000000001E-4</v>
      </c>
      <c r="L10" s="136">
        <v>7.4999999999999997E-3</v>
      </c>
      <c r="M10" s="137">
        <v>1</v>
      </c>
      <c r="N10" s="138">
        <v>0.13</v>
      </c>
      <c r="O10" s="139" t="s">
        <v>239</v>
      </c>
      <c r="P10" s="139" t="s">
        <v>239</v>
      </c>
      <c r="Q10" s="139">
        <v>0.06</v>
      </c>
      <c r="R10" s="140">
        <v>0.24</v>
      </c>
      <c r="X10" s="141"/>
    </row>
    <row r="11" spans="1:24" s="29" customFormat="1" ht="12" customHeight="1" x14ac:dyDescent="0.2">
      <c r="A11" s="30" t="s">
        <v>109</v>
      </c>
      <c r="B11" s="142" t="s">
        <v>108</v>
      </c>
      <c r="C11" s="143" t="s">
        <v>94</v>
      </c>
      <c r="D11" s="134">
        <v>152</v>
      </c>
      <c r="E11" s="144">
        <v>152</v>
      </c>
      <c r="F11" s="145">
        <v>2500</v>
      </c>
      <c r="G11" s="145">
        <v>6.08E-2</v>
      </c>
      <c r="H11" s="145">
        <v>7.8800000000000008E-6</v>
      </c>
      <c r="I11" s="145">
        <v>3.93</v>
      </c>
      <c r="J11" s="145">
        <v>9.1200000000000005E-4</v>
      </c>
      <c r="K11" s="145">
        <v>1.4499999999999999E-3</v>
      </c>
      <c r="L11" s="145">
        <v>5.9499999999999997E-2</v>
      </c>
      <c r="M11" s="146">
        <v>1</v>
      </c>
      <c r="N11" s="147">
        <v>0.13</v>
      </c>
      <c r="O11" s="148" t="s">
        <v>239</v>
      </c>
      <c r="P11" s="148" t="s">
        <v>239</v>
      </c>
      <c r="Q11" s="148">
        <v>0.04</v>
      </c>
      <c r="R11" s="149">
        <v>0.16</v>
      </c>
      <c r="X11" s="141"/>
    </row>
    <row r="12" spans="1:24" s="29" customFormat="1" ht="12" customHeight="1" x14ac:dyDescent="0.2">
      <c r="A12" s="30" t="s">
        <v>4</v>
      </c>
      <c r="B12" s="142" t="s">
        <v>108</v>
      </c>
      <c r="C12" s="143" t="s">
        <v>110</v>
      </c>
      <c r="D12" s="134">
        <v>58</v>
      </c>
      <c r="E12" s="150">
        <v>58.08</v>
      </c>
      <c r="F12" s="151">
        <v>2.6</v>
      </c>
      <c r="G12" s="151">
        <v>0.11</v>
      </c>
      <c r="H12" s="151">
        <v>1.1E-5</v>
      </c>
      <c r="I12" s="151">
        <v>1000000</v>
      </c>
      <c r="J12" s="151">
        <v>231.5</v>
      </c>
      <c r="K12" s="151">
        <v>3.8999999999999999E-5</v>
      </c>
      <c r="L12" s="151">
        <v>1.6000000000000001E-3</v>
      </c>
      <c r="M12" s="146">
        <v>1</v>
      </c>
      <c r="N12" s="147" t="s">
        <v>239</v>
      </c>
      <c r="O12" s="148" t="s">
        <v>239</v>
      </c>
      <c r="P12" s="148" t="s">
        <v>239</v>
      </c>
      <c r="Q12" s="148">
        <v>0.9</v>
      </c>
      <c r="R12" s="149">
        <v>31</v>
      </c>
      <c r="X12" s="141"/>
    </row>
    <row r="13" spans="1:24" s="29" customFormat="1" ht="12" customHeight="1" x14ac:dyDescent="0.2">
      <c r="A13" s="30" t="s">
        <v>111</v>
      </c>
      <c r="B13" s="152" t="s">
        <v>250</v>
      </c>
      <c r="C13" s="143" t="s">
        <v>94</v>
      </c>
      <c r="D13" s="134">
        <v>365</v>
      </c>
      <c r="E13" s="150">
        <v>364.92</v>
      </c>
      <c r="F13" s="151">
        <v>82020</v>
      </c>
      <c r="G13" s="151">
        <v>2.3E-2</v>
      </c>
      <c r="H13" s="151">
        <v>5.8000000000000004E-6</v>
      </c>
      <c r="I13" s="151">
        <v>1.7000000000000001E-2</v>
      </c>
      <c r="J13" s="151">
        <v>1.2E-4</v>
      </c>
      <c r="K13" s="151">
        <v>4.3999999999999999E-5</v>
      </c>
      <c r="L13" s="151">
        <v>1.8E-3</v>
      </c>
      <c r="M13" s="146">
        <v>1</v>
      </c>
      <c r="N13" s="147" t="s">
        <v>239</v>
      </c>
      <c r="O13" s="148">
        <v>3.4</v>
      </c>
      <c r="P13" s="148">
        <v>4.8999999999999998E-3</v>
      </c>
      <c r="Q13" s="148">
        <v>1E-4</v>
      </c>
      <c r="R13" s="149" t="s">
        <v>239</v>
      </c>
      <c r="X13" s="141"/>
    </row>
    <row r="14" spans="1:24" ht="12" customHeight="1" x14ac:dyDescent="0.2">
      <c r="A14" s="30" t="s">
        <v>113</v>
      </c>
      <c r="B14" s="142" t="s">
        <v>112</v>
      </c>
      <c r="C14" s="143" t="s">
        <v>94</v>
      </c>
      <c r="D14" s="134">
        <v>227</v>
      </c>
      <c r="E14" s="150">
        <v>227.33</v>
      </c>
      <c r="F14" s="151">
        <v>428.2</v>
      </c>
      <c r="G14" s="151">
        <v>5.0999999999999997E-2</v>
      </c>
      <c r="H14" s="151">
        <v>6.0000000000000002E-6</v>
      </c>
      <c r="I14" s="151">
        <v>209</v>
      </c>
      <c r="J14" s="151">
        <v>2.7E-6</v>
      </c>
      <c r="K14" s="151">
        <v>2.4E-9</v>
      </c>
      <c r="L14" s="151">
        <v>9.9E-8</v>
      </c>
      <c r="M14" s="146">
        <v>1</v>
      </c>
      <c r="N14" s="147">
        <v>0.1</v>
      </c>
      <c r="O14" s="148" t="s">
        <v>239</v>
      </c>
      <c r="P14" s="148" t="s">
        <v>239</v>
      </c>
      <c r="Q14" s="148">
        <v>8.9999999999999993E-3</v>
      </c>
      <c r="R14" s="153" t="s">
        <v>239</v>
      </c>
      <c r="X14" s="141"/>
    </row>
    <row r="15" spans="1:24" ht="11.25" customHeight="1" x14ac:dyDescent="0.2">
      <c r="A15" s="30" t="s">
        <v>219</v>
      </c>
      <c r="B15" s="142" t="s">
        <v>112</v>
      </c>
      <c r="C15" s="143" t="s">
        <v>94</v>
      </c>
      <c r="D15" s="134">
        <v>197</v>
      </c>
      <c r="E15" s="150">
        <v>197.15</v>
      </c>
      <c r="F15" s="151">
        <v>283</v>
      </c>
      <c r="G15" s="151">
        <v>5.6000000000000001E-2</v>
      </c>
      <c r="H15" s="151">
        <v>6.6000000000000003E-6</v>
      </c>
      <c r="I15" s="151">
        <v>1220</v>
      </c>
      <c r="J15" s="151">
        <v>1.1E-5</v>
      </c>
      <c r="K15" s="151">
        <v>3.3000000000000002E-11</v>
      </c>
      <c r="L15" s="151">
        <v>1.3000000000000001E-9</v>
      </c>
      <c r="M15" s="146">
        <v>1</v>
      </c>
      <c r="N15" s="147">
        <v>6.0000000000000001E-3</v>
      </c>
      <c r="O15" s="148" t="s">
        <v>239</v>
      </c>
      <c r="P15" s="148" t="s">
        <v>239</v>
      </c>
      <c r="Q15" s="148">
        <v>2E-3</v>
      </c>
      <c r="R15" s="153" t="s">
        <v>239</v>
      </c>
      <c r="X15" s="141"/>
    </row>
    <row r="16" spans="1:24" ht="11.25" customHeight="1" x14ac:dyDescent="0.2">
      <c r="A16" s="30" t="s">
        <v>114</v>
      </c>
      <c r="B16" s="142" t="s">
        <v>112</v>
      </c>
      <c r="C16" s="143" t="s">
        <v>94</v>
      </c>
      <c r="D16" s="134">
        <v>197</v>
      </c>
      <c r="E16" s="150">
        <v>197.15</v>
      </c>
      <c r="F16" s="151">
        <v>283</v>
      </c>
      <c r="G16" s="151">
        <v>5.6000000000000001E-2</v>
      </c>
      <c r="H16" s="151">
        <v>6.6000000000000003E-6</v>
      </c>
      <c r="I16" s="151">
        <v>1220</v>
      </c>
      <c r="J16" s="151">
        <v>1.1E-5</v>
      </c>
      <c r="K16" s="151">
        <v>3.3000000000000002E-11</v>
      </c>
      <c r="L16" s="151">
        <v>1.3000000000000001E-9</v>
      </c>
      <c r="M16" s="146">
        <v>1</v>
      </c>
      <c r="N16" s="147">
        <v>8.9999999999999993E-3</v>
      </c>
      <c r="O16" s="148" t="s">
        <v>239</v>
      </c>
      <c r="P16" s="148" t="s">
        <v>239</v>
      </c>
      <c r="Q16" s="148">
        <v>2E-3</v>
      </c>
      <c r="R16" s="153" t="s">
        <v>239</v>
      </c>
      <c r="X16" s="141"/>
    </row>
    <row r="17" spans="1:24" ht="11.25" customHeight="1" x14ac:dyDescent="0.2">
      <c r="A17" s="30" t="s">
        <v>5</v>
      </c>
      <c r="B17" s="142" t="s">
        <v>108</v>
      </c>
      <c r="C17" s="143" t="s">
        <v>94</v>
      </c>
      <c r="D17" s="134">
        <v>178</v>
      </c>
      <c r="E17" s="150">
        <v>178.24</v>
      </c>
      <c r="F17" s="151">
        <v>16360</v>
      </c>
      <c r="G17" s="151">
        <v>3.9E-2</v>
      </c>
      <c r="H17" s="151">
        <v>7.9000000000000006E-6</v>
      </c>
      <c r="I17" s="151">
        <v>4.2999999999999997E-2</v>
      </c>
      <c r="J17" s="151">
        <v>6.4999999999999996E-6</v>
      </c>
      <c r="K17" s="151">
        <v>5.5999999999999999E-5</v>
      </c>
      <c r="L17" s="151">
        <v>2.3E-3</v>
      </c>
      <c r="M17" s="146">
        <v>1</v>
      </c>
      <c r="N17" s="147">
        <v>0.13</v>
      </c>
      <c r="O17" s="148" t="s">
        <v>239</v>
      </c>
      <c r="P17" s="148" t="s">
        <v>239</v>
      </c>
      <c r="Q17" s="148">
        <v>0.3</v>
      </c>
      <c r="R17" s="149">
        <v>1.2</v>
      </c>
      <c r="X17" s="141"/>
    </row>
    <row r="18" spans="1:24" ht="11.25" customHeight="1" x14ac:dyDescent="0.2">
      <c r="A18" s="30" t="s">
        <v>115</v>
      </c>
      <c r="B18" s="142" t="s">
        <v>112</v>
      </c>
      <c r="C18" s="143" t="s">
        <v>94</v>
      </c>
      <c r="D18" s="134">
        <v>122</v>
      </c>
      <c r="E18" s="150">
        <v>124.78</v>
      </c>
      <c r="F18" s="151" t="s">
        <v>239</v>
      </c>
      <c r="G18" s="151" t="s">
        <v>239</v>
      </c>
      <c r="H18" s="151" t="s">
        <v>239</v>
      </c>
      <c r="I18" s="151" t="s">
        <v>239</v>
      </c>
      <c r="J18" s="151" t="s">
        <v>239</v>
      </c>
      <c r="K18" s="151" t="s">
        <v>239</v>
      </c>
      <c r="L18" s="151" t="s">
        <v>239</v>
      </c>
      <c r="M18" s="147">
        <v>0.15</v>
      </c>
      <c r="N18" s="147" t="s">
        <v>239</v>
      </c>
      <c r="O18" s="148" t="s">
        <v>239</v>
      </c>
      <c r="P18" s="148" t="s">
        <v>239</v>
      </c>
      <c r="Q18" s="148">
        <v>4.0000000000000002E-4</v>
      </c>
      <c r="R18" s="153" t="s">
        <v>239</v>
      </c>
      <c r="X18" s="141"/>
    </row>
    <row r="19" spans="1:24" ht="11.25" customHeight="1" x14ac:dyDescent="0.2">
      <c r="A19" s="30" t="s">
        <v>116</v>
      </c>
      <c r="B19" s="142" t="s">
        <v>112</v>
      </c>
      <c r="C19" s="143" t="s">
        <v>94</v>
      </c>
      <c r="D19" s="134">
        <v>75</v>
      </c>
      <c r="E19" s="150">
        <v>77.95</v>
      </c>
      <c r="F19" s="151" t="s">
        <v>239</v>
      </c>
      <c r="G19" s="151" t="s">
        <v>239</v>
      </c>
      <c r="H19" s="151" t="s">
        <v>239</v>
      </c>
      <c r="I19" s="151" t="s">
        <v>239</v>
      </c>
      <c r="J19" s="151" t="s">
        <v>251</v>
      </c>
      <c r="K19" s="151" t="s">
        <v>239</v>
      </c>
      <c r="L19" s="151" t="s">
        <v>239</v>
      </c>
      <c r="M19" s="146">
        <v>1</v>
      </c>
      <c r="N19" s="147">
        <v>0.03</v>
      </c>
      <c r="O19" s="148">
        <v>1.5</v>
      </c>
      <c r="P19" s="148">
        <v>4.3E-3</v>
      </c>
      <c r="Q19" s="148">
        <v>2.9999999999999997E-4</v>
      </c>
      <c r="R19" s="149">
        <v>1.5E-5</v>
      </c>
      <c r="X19" s="141"/>
    </row>
    <row r="20" spans="1:24" ht="11.25" customHeight="1" x14ac:dyDescent="0.2">
      <c r="A20" s="30" t="s">
        <v>117</v>
      </c>
      <c r="B20" s="142" t="s">
        <v>112</v>
      </c>
      <c r="C20" s="143" t="s">
        <v>94</v>
      </c>
      <c r="D20" s="134">
        <v>216</v>
      </c>
      <c r="E20" s="150">
        <v>215.69</v>
      </c>
      <c r="F20" s="151">
        <v>224.5</v>
      </c>
      <c r="G20" s="151">
        <v>2.5999999999999999E-2</v>
      </c>
      <c r="H20" s="151">
        <v>6.8000000000000001E-6</v>
      </c>
      <c r="I20" s="151">
        <v>35</v>
      </c>
      <c r="J20" s="151">
        <v>2.8999999999999998E-7</v>
      </c>
      <c r="K20" s="151">
        <v>2.4E-9</v>
      </c>
      <c r="L20" s="151">
        <v>9.5999999999999999E-8</v>
      </c>
      <c r="M20" s="146">
        <v>1</v>
      </c>
      <c r="N20" s="147">
        <v>0.1</v>
      </c>
      <c r="O20" s="148">
        <v>0.23</v>
      </c>
      <c r="P20" s="148" t="s">
        <v>239</v>
      </c>
      <c r="Q20" s="148">
        <v>3.5000000000000003E-2</v>
      </c>
      <c r="R20" s="153" t="s">
        <v>239</v>
      </c>
      <c r="X20" s="141"/>
    </row>
    <row r="21" spans="1:24" ht="11.25" customHeight="1" x14ac:dyDescent="0.2">
      <c r="A21" s="30" t="s">
        <v>118</v>
      </c>
      <c r="B21" s="142" t="s">
        <v>112</v>
      </c>
      <c r="C21" s="143" t="s">
        <v>94</v>
      </c>
      <c r="D21" s="154">
        <v>137</v>
      </c>
      <c r="E21" s="150">
        <v>137.33000000000001</v>
      </c>
      <c r="F21" s="151" t="s">
        <v>239</v>
      </c>
      <c r="G21" s="151" t="s">
        <v>239</v>
      </c>
      <c r="H21" s="151" t="s">
        <v>239</v>
      </c>
      <c r="I21" s="151" t="s">
        <v>239</v>
      </c>
      <c r="J21" s="151" t="s">
        <v>251</v>
      </c>
      <c r="K21" s="151" t="s">
        <v>239</v>
      </c>
      <c r="L21" s="151" t="s">
        <v>239</v>
      </c>
      <c r="M21" s="147">
        <v>7.0000000000000007E-2</v>
      </c>
      <c r="N21" s="147" t="s">
        <v>239</v>
      </c>
      <c r="O21" s="148" t="s">
        <v>239</v>
      </c>
      <c r="P21" s="148" t="s">
        <v>239</v>
      </c>
      <c r="Q21" s="148">
        <v>0.2</v>
      </c>
      <c r="R21" s="149">
        <v>5.0000000000000001E-4</v>
      </c>
      <c r="X21" s="141"/>
    </row>
    <row r="22" spans="1:24" ht="11.25" customHeight="1" x14ac:dyDescent="0.2">
      <c r="A22" s="30" t="s">
        <v>240</v>
      </c>
      <c r="B22" s="142" t="s">
        <v>112</v>
      </c>
      <c r="C22" s="143" t="s">
        <v>94</v>
      </c>
      <c r="D22" s="154">
        <v>230</v>
      </c>
      <c r="E22" s="150">
        <v>230</v>
      </c>
      <c r="F22" s="151">
        <v>336.2</v>
      </c>
      <c r="G22" s="151">
        <v>4.3334699999999997E-2</v>
      </c>
      <c r="H22" s="151">
        <v>5.0633000000000003E-6</v>
      </c>
      <c r="I22" s="151">
        <v>3.8</v>
      </c>
      <c r="J22" s="151">
        <v>3.7E-9</v>
      </c>
      <c r="K22" s="151">
        <v>4.9300000000000002E-12</v>
      </c>
      <c r="L22" s="151">
        <v>2.16E-10</v>
      </c>
      <c r="M22" s="147">
        <v>1</v>
      </c>
      <c r="N22" s="147">
        <v>0.1</v>
      </c>
      <c r="O22" s="148" t="s">
        <v>239</v>
      </c>
      <c r="P22" s="148" t="s">
        <v>239</v>
      </c>
      <c r="Q22" s="148">
        <v>0.05</v>
      </c>
      <c r="R22" s="149" t="s">
        <v>239</v>
      </c>
      <c r="X22" s="141"/>
    </row>
    <row r="23" spans="1:24" ht="11.25" customHeight="1" x14ac:dyDescent="0.2">
      <c r="A23" s="30" t="s">
        <v>46</v>
      </c>
      <c r="B23" s="142" t="s">
        <v>108</v>
      </c>
      <c r="C23" s="143" t="s">
        <v>110</v>
      </c>
      <c r="D23" s="134">
        <v>78</v>
      </c>
      <c r="E23" s="150">
        <v>78.11</v>
      </c>
      <c r="F23" s="151">
        <v>150</v>
      </c>
      <c r="G23" s="151">
        <v>0.09</v>
      </c>
      <c r="H23" s="151">
        <v>1.0000000000000001E-5</v>
      </c>
      <c r="I23" s="151">
        <v>1790</v>
      </c>
      <c r="J23" s="151">
        <v>94.8</v>
      </c>
      <c r="K23" s="151">
        <v>5.5999999999999999E-3</v>
      </c>
      <c r="L23" s="151">
        <v>0.25</v>
      </c>
      <c r="M23" s="146">
        <v>1</v>
      </c>
      <c r="N23" s="147" t="s">
        <v>239</v>
      </c>
      <c r="O23" s="148">
        <v>5.5E-2</v>
      </c>
      <c r="P23" s="148">
        <v>7.7999999999999999E-6</v>
      </c>
      <c r="Q23" s="148">
        <v>4.0000000000000001E-3</v>
      </c>
      <c r="R23" s="149">
        <v>0.03</v>
      </c>
      <c r="X23" s="141"/>
    </row>
    <row r="24" spans="1:24" ht="11.25" customHeight="1" x14ac:dyDescent="0.2">
      <c r="A24" s="30" t="s">
        <v>119</v>
      </c>
      <c r="B24" s="142" t="s">
        <v>250</v>
      </c>
      <c r="C24" s="143" t="s">
        <v>94</v>
      </c>
      <c r="D24" s="134">
        <v>228</v>
      </c>
      <c r="E24" s="150">
        <v>228.3</v>
      </c>
      <c r="F24" s="151">
        <v>176900</v>
      </c>
      <c r="G24" s="151">
        <v>2.5999999999999999E-2</v>
      </c>
      <c r="H24" s="151">
        <v>6.7000000000000002E-6</v>
      </c>
      <c r="I24" s="151">
        <v>9.4000000000000004E-3</v>
      </c>
      <c r="J24" s="151">
        <v>2.1E-7</v>
      </c>
      <c r="K24" s="151">
        <v>1.2E-5</v>
      </c>
      <c r="L24" s="151">
        <v>4.8999999999999998E-4</v>
      </c>
      <c r="M24" s="146">
        <v>1</v>
      </c>
      <c r="N24" s="147">
        <v>0.13</v>
      </c>
      <c r="O24" s="155">
        <v>0.1</v>
      </c>
      <c r="P24" s="155">
        <v>6.0000000000000002E-5</v>
      </c>
      <c r="Q24" s="148" t="s">
        <v>239</v>
      </c>
      <c r="R24" s="153" t="s">
        <v>239</v>
      </c>
      <c r="X24" s="141"/>
    </row>
    <row r="25" spans="1:24" ht="11.25" customHeight="1" x14ac:dyDescent="0.2">
      <c r="A25" s="30" t="s">
        <v>120</v>
      </c>
      <c r="B25" s="142" t="s">
        <v>112</v>
      </c>
      <c r="C25" s="143" t="s">
        <v>94</v>
      </c>
      <c r="D25" s="134">
        <v>252</v>
      </c>
      <c r="E25" s="150">
        <v>252.32</v>
      </c>
      <c r="F25" s="151">
        <v>587400</v>
      </c>
      <c r="G25" s="151">
        <v>4.8000000000000001E-2</v>
      </c>
      <c r="H25" s="151">
        <v>5.5999999999999997E-6</v>
      </c>
      <c r="I25" s="151">
        <v>1.6000000000000001E-3</v>
      </c>
      <c r="J25" s="151">
        <v>5.4999999999999996E-9</v>
      </c>
      <c r="K25" s="151">
        <v>4.5999999999999999E-7</v>
      </c>
      <c r="L25" s="151">
        <v>1.9000000000000001E-5</v>
      </c>
      <c r="M25" s="146">
        <v>1</v>
      </c>
      <c r="N25" s="147">
        <v>0.13</v>
      </c>
      <c r="O25" s="155">
        <v>1</v>
      </c>
      <c r="P25" s="155">
        <v>5.9999999999999995E-4</v>
      </c>
      <c r="Q25" s="155">
        <v>2.9999999999999997E-4</v>
      </c>
      <c r="R25" s="156">
        <v>1.9999999999999999E-6</v>
      </c>
      <c r="X25" s="141"/>
    </row>
    <row r="26" spans="1:24" ht="11.25" customHeight="1" x14ac:dyDescent="0.2">
      <c r="A26" s="30" t="s">
        <v>121</v>
      </c>
      <c r="B26" s="142" t="s">
        <v>112</v>
      </c>
      <c r="C26" s="143" t="s">
        <v>94</v>
      </c>
      <c r="D26" s="134">
        <v>252</v>
      </c>
      <c r="E26" s="150">
        <v>252.32</v>
      </c>
      <c r="F26" s="151">
        <v>599400</v>
      </c>
      <c r="G26" s="151">
        <v>4.8000000000000001E-2</v>
      </c>
      <c r="H26" s="151">
        <v>5.5999999999999997E-6</v>
      </c>
      <c r="I26" s="151">
        <v>1.5E-3</v>
      </c>
      <c r="J26" s="151">
        <v>4.9999999999999998E-7</v>
      </c>
      <c r="K26" s="151">
        <v>6.6000000000000003E-7</v>
      </c>
      <c r="L26" s="151">
        <v>2.6999999999999999E-5</v>
      </c>
      <c r="M26" s="146">
        <v>1</v>
      </c>
      <c r="N26" s="147">
        <v>0.13</v>
      </c>
      <c r="O26" s="155">
        <v>0.1</v>
      </c>
      <c r="P26" s="155">
        <v>6.0000000000000002E-5</v>
      </c>
      <c r="Q26" s="148" t="s">
        <v>239</v>
      </c>
      <c r="R26" s="153" t="s">
        <v>239</v>
      </c>
      <c r="X26" s="141"/>
    </row>
    <row r="27" spans="1:24" ht="11.25" customHeight="1" x14ac:dyDescent="0.2">
      <c r="A27" s="30" t="s">
        <v>122</v>
      </c>
      <c r="B27" s="142" t="s">
        <v>112</v>
      </c>
      <c r="C27" s="143" t="s">
        <v>94</v>
      </c>
      <c r="D27" s="154">
        <v>276</v>
      </c>
      <c r="E27" s="144">
        <v>276</v>
      </c>
      <c r="F27" s="151">
        <v>1600000</v>
      </c>
      <c r="G27" s="151">
        <v>4.8000000000000001E-2</v>
      </c>
      <c r="H27" s="151">
        <v>5.5999999999999997E-6</v>
      </c>
      <c r="I27" s="145">
        <v>2.5999999999999998E-4</v>
      </c>
      <c r="J27" s="145">
        <v>1E-10</v>
      </c>
      <c r="K27" s="151">
        <v>1.4399999999999999E-7</v>
      </c>
      <c r="L27" s="145">
        <v>5.9000000000000003E-6</v>
      </c>
      <c r="M27" s="146">
        <v>1</v>
      </c>
      <c r="N27" s="147">
        <v>0.13</v>
      </c>
      <c r="O27" s="148" t="s">
        <v>239</v>
      </c>
      <c r="P27" s="148" t="s">
        <v>239</v>
      </c>
      <c r="Q27" s="148">
        <v>0.04</v>
      </c>
      <c r="R27" s="153" t="s">
        <v>239</v>
      </c>
      <c r="X27" s="141"/>
    </row>
    <row r="28" spans="1:24" ht="11.25" customHeight="1" x14ac:dyDescent="0.2">
      <c r="A28" s="30" t="s">
        <v>123</v>
      </c>
      <c r="B28" s="142" t="s">
        <v>112</v>
      </c>
      <c r="C28" s="143" t="s">
        <v>94</v>
      </c>
      <c r="D28" s="134">
        <v>252</v>
      </c>
      <c r="E28" s="150">
        <v>252.32</v>
      </c>
      <c r="F28" s="151">
        <v>587400</v>
      </c>
      <c r="G28" s="151">
        <v>4.8000000000000001E-2</v>
      </c>
      <c r="H28" s="151">
        <v>5.5999999999999997E-6</v>
      </c>
      <c r="I28" s="151">
        <v>8.0000000000000004E-4</v>
      </c>
      <c r="J28" s="151">
        <v>9.6999999999999996E-10</v>
      </c>
      <c r="K28" s="151">
        <v>5.7999999999999995E-7</v>
      </c>
      <c r="L28" s="151">
        <v>2.4000000000000001E-5</v>
      </c>
      <c r="M28" s="146">
        <v>1</v>
      </c>
      <c r="N28" s="147">
        <v>0.13</v>
      </c>
      <c r="O28" s="155">
        <v>0.01</v>
      </c>
      <c r="P28" s="155">
        <v>6.0000000000000002E-6</v>
      </c>
      <c r="Q28" s="148" t="s">
        <v>239</v>
      </c>
      <c r="R28" s="153" t="s">
        <v>239</v>
      </c>
      <c r="X28" s="141"/>
    </row>
    <row r="29" spans="1:24" ht="11.25" customHeight="1" x14ac:dyDescent="0.2">
      <c r="A29" s="30" t="s">
        <v>124</v>
      </c>
      <c r="B29" s="142" t="s">
        <v>112</v>
      </c>
      <c r="C29" s="143" t="s">
        <v>94</v>
      </c>
      <c r="D29" s="134">
        <v>9</v>
      </c>
      <c r="E29" s="150">
        <v>9.01</v>
      </c>
      <c r="F29" s="151" t="s">
        <v>239</v>
      </c>
      <c r="G29" s="151" t="s">
        <v>239</v>
      </c>
      <c r="H29" s="151" t="s">
        <v>239</v>
      </c>
      <c r="I29" s="151" t="s">
        <v>239</v>
      </c>
      <c r="J29" s="151" t="s">
        <v>239</v>
      </c>
      <c r="K29" s="151" t="s">
        <v>239</v>
      </c>
      <c r="L29" s="151" t="s">
        <v>239</v>
      </c>
      <c r="M29" s="147">
        <v>7.0000000000000001E-3</v>
      </c>
      <c r="N29" s="147" t="s">
        <v>239</v>
      </c>
      <c r="O29" s="148" t="s">
        <v>239</v>
      </c>
      <c r="P29" s="148">
        <v>2.3999999999999998E-3</v>
      </c>
      <c r="Q29" s="148">
        <v>2E-3</v>
      </c>
      <c r="R29" s="149">
        <v>2.0000000000000002E-5</v>
      </c>
      <c r="X29" s="141"/>
    </row>
    <row r="30" spans="1:24" ht="11.25" customHeight="1" x14ac:dyDescent="0.2">
      <c r="A30" s="30" t="s">
        <v>6</v>
      </c>
      <c r="B30" s="142" t="s">
        <v>108</v>
      </c>
      <c r="C30" s="143" t="s">
        <v>94</v>
      </c>
      <c r="D30" s="134">
        <v>154</v>
      </c>
      <c r="E30" s="150">
        <v>154.21</v>
      </c>
      <c r="F30" s="151">
        <v>5129</v>
      </c>
      <c r="G30" s="151">
        <v>4.7E-2</v>
      </c>
      <c r="H30" s="151">
        <v>7.6000000000000001E-6</v>
      </c>
      <c r="I30" s="151">
        <v>7.48</v>
      </c>
      <c r="J30" s="151">
        <v>8.8999999999999999E-3</v>
      </c>
      <c r="K30" s="151">
        <v>3.1E-4</v>
      </c>
      <c r="L30" s="151">
        <v>1.2999999999999999E-2</v>
      </c>
      <c r="M30" s="146">
        <v>1</v>
      </c>
      <c r="N30" s="147" t="s">
        <v>239</v>
      </c>
      <c r="O30" s="148">
        <v>8.0000000000000002E-3</v>
      </c>
      <c r="P30" s="148" t="s">
        <v>239</v>
      </c>
      <c r="Q30" s="148">
        <v>0.5</v>
      </c>
      <c r="R30" s="149">
        <v>4.0000000000000002E-4</v>
      </c>
      <c r="X30" s="141"/>
    </row>
    <row r="31" spans="1:24" ht="11.25" customHeight="1" x14ac:dyDescent="0.2">
      <c r="A31" s="30" t="s">
        <v>47</v>
      </c>
      <c r="B31" s="142" t="s">
        <v>108</v>
      </c>
      <c r="C31" s="143" t="s">
        <v>110</v>
      </c>
      <c r="D31" s="134">
        <v>143</v>
      </c>
      <c r="E31" s="150">
        <v>143.01</v>
      </c>
      <c r="F31" s="151">
        <v>32.21</v>
      </c>
      <c r="G31" s="151">
        <v>5.7000000000000002E-2</v>
      </c>
      <c r="H31" s="151">
        <v>8.6999999999999997E-6</v>
      </c>
      <c r="I31" s="151">
        <v>17200</v>
      </c>
      <c r="J31" s="151">
        <v>1.55</v>
      </c>
      <c r="K31" s="151">
        <v>1.7E-5</v>
      </c>
      <c r="L31" s="151">
        <v>6.9999999999999999E-4</v>
      </c>
      <c r="M31" s="146">
        <v>1</v>
      </c>
      <c r="N31" s="147" t="s">
        <v>239</v>
      </c>
      <c r="O31" s="148">
        <v>1.1000000000000001</v>
      </c>
      <c r="P31" s="148">
        <v>3.3E-4</v>
      </c>
      <c r="Q31" s="148" t="s">
        <v>239</v>
      </c>
      <c r="R31" s="153" t="s">
        <v>239</v>
      </c>
      <c r="X31" s="141"/>
    </row>
    <row r="32" spans="1:24" ht="11.25" customHeight="1" x14ac:dyDescent="0.2">
      <c r="A32" s="30" t="s">
        <v>241</v>
      </c>
      <c r="B32" s="142" t="s">
        <v>108</v>
      </c>
      <c r="C32" s="143" t="s">
        <v>110</v>
      </c>
      <c r="D32" s="134">
        <v>171</v>
      </c>
      <c r="E32" s="144">
        <v>171</v>
      </c>
      <c r="F32" s="145">
        <v>61</v>
      </c>
      <c r="G32" s="145">
        <v>6.3100000000000003E-2</v>
      </c>
      <c r="H32" s="145">
        <v>6.3999999999999997E-6</v>
      </c>
      <c r="I32" s="145">
        <v>1700</v>
      </c>
      <c r="J32" s="145">
        <v>0.53</v>
      </c>
      <c r="K32" s="145">
        <v>1.13E-4</v>
      </c>
      <c r="L32" s="145">
        <v>4.6299999999999996E-3</v>
      </c>
      <c r="M32" s="146">
        <v>1</v>
      </c>
      <c r="N32" s="147" t="s">
        <v>239</v>
      </c>
      <c r="O32" s="148">
        <v>7.0000000000000007E-2</v>
      </c>
      <c r="P32" s="148">
        <v>1.0000000000000001E-5</v>
      </c>
      <c r="Q32" s="151">
        <v>0.04</v>
      </c>
      <c r="R32" s="153">
        <v>0.14000000000000001</v>
      </c>
      <c r="X32" s="141"/>
    </row>
    <row r="33" spans="1:24" ht="11.25" customHeight="1" x14ac:dyDescent="0.2">
      <c r="A33" s="30" t="s">
        <v>125</v>
      </c>
      <c r="B33" s="142" t="s">
        <v>112</v>
      </c>
      <c r="C33" s="143" t="s">
        <v>94</v>
      </c>
      <c r="D33" s="134">
        <v>391</v>
      </c>
      <c r="E33" s="150">
        <v>390.57</v>
      </c>
      <c r="F33" s="151">
        <v>119600</v>
      </c>
      <c r="G33" s="151">
        <v>1.7000000000000001E-2</v>
      </c>
      <c r="H33" s="151">
        <v>4.1999999999999996E-6</v>
      </c>
      <c r="I33" s="151">
        <v>0.27</v>
      </c>
      <c r="J33" s="151">
        <v>1.4000000000000001E-7</v>
      </c>
      <c r="K33" s="151">
        <v>2.7000000000000001E-7</v>
      </c>
      <c r="L33" s="151">
        <v>1.1E-5</v>
      </c>
      <c r="M33" s="146">
        <v>1</v>
      </c>
      <c r="N33" s="147">
        <v>0.1</v>
      </c>
      <c r="O33" s="148">
        <v>1.4E-2</v>
      </c>
      <c r="P33" s="148">
        <v>2.3999999999999999E-6</v>
      </c>
      <c r="Q33" s="148">
        <v>0.02</v>
      </c>
      <c r="R33" s="153" t="s">
        <v>239</v>
      </c>
      <c r="X33" s="141"/>
    </row>
    <row r="34" spans="1:24" ht="11.25" customHeight="1" x14ac:dyDescent="0.2">
      <c r="A34" s="30" t="s">
        <v>126</v>
      </c>
      <c r="B34" s="142" t="s">
        <v>112</v>
      </c>
      <c r="C34" s="143" t="s">
        <v>94</v>
      </c>
      <c r="D34" s="134">
        <v>14</v>
      </c>
      <c r="E34" s="150">
        <v>13.84</v>
      </c>
      <c r="F34" s="151" t="s">
        <v>239</v>
      </c>
      <c r="G34" s="151" t="s">
        <v>239</v>
      </c>
      <c r="H34" s="151" t="s">
        <v>239</v>
      </c>
      <c r="I34" s="151" t="s">
        <v>239</v>
      </c>
      <c r="J34" s="151" t="s">
        <v>239</v>
      </c>
      <c r="K34" s="151" t="s">
        <v>239</v>
      </c>
      <c r="L34" s="151" t="s">
        <v>239</v>
      </c>
      <c r="M34" s="146">
        <v>1</v>
      </c>
      <c r="N34" s="147" t="s">
        <v>239</v>
      </c>
      <c r="O34" s="148" t="s">
        <v>239</v>
      </c>
      <c r="P34" s="148" t="s">
        <v>239</v>
      </c>
      <c r="Q34" s="148">
        <v>0.2</v>
      </c>
      <c r="R34" s="149">
        <v>0.02</v>
      </c>
      <c r="X34" s="141"/>
    </row>
    <row r="35" spans="1:24" ht="11.25" customHeight="1" x14ac:dyDescent="0.2">
      <c r="A35" s="30" t="s">
        <v>48</v>
      </c>
      <c r="B35" s="142" t="s">
        <v>108</v>
      </c>
      <c r="C35" s="143" t="s">
        <v>110</v>
      </c>
      <c r="D35" s="134">
        <v>164</v>
      </c>
      <c r="E35" s="150">
        <v>163.83000000000001</v>
      </c>
      <c r="F35" s="151">
        <v>31.82</v>
      </c>
      <c r="G35" s="151">
        <v>5.6000000000000001E-2</v>
      </c>
      <c r="H35" s="151">
        <v>1.1E-5</v>
      </c>
      <c r="I35" s="151">
        <v>3032</v>
      </c>
      <c r="J35" s="151">
        <v>50</v>
      </c>
      <c r="K35" s="151">
        <v>2.0999999999999999E-3</v>
      </c>
      <c r="L35" s="151">
        <v>8.6999999999999994E-2</v>
      </c>
      <c r="M35" s="146">
        <v>1</v>
      </c>
      <c r="N35" s="147" t="s">
        <v>239</v>
      </c>
      <c r="O35" s="148">
        <v>6.2E-2</v>
      </c>
      <c r="P35" s="148">
        <v>3.6999999999999998E-5</v>
      </c>
      <c r="Q35" s="148">
        <v>0.02</v>
      </c>
      <c r="R35" s="149">
        <v>0.08</v>
      </c>
      <c r="X35" s="141"/>
    </row>
    <row r="36" spans="1:24" s="29" customFormat="1" ht="12" customHeight="1" x14ac:dyDescent="0.2">
      <c r="A36" s="30" t="s">
        <v>127</v>
      </c>
      <c r="B36" s="142" t="s">
        <v>250</v>
      </c>
      <c r="C36" s="143" t="s">
        <v>94</v>
      </c>
      <c r="D36" s="134">
        <v>253</v>
      </c>
      <c r="E36" s="150">
        <v>252.73</v>
      </c>
      <c r="F36" s="151">
        <v>31.82</v>
      </c>
      <c r="G36" s="151">
        <v>3.5999999999999997E-2</v>
      </c>
      <c r="H36" s="151">
        <v>1.0000000000000001E-5</v>
      </c>
      <c r="I36" s="151">
        <v>3100</v>
      </c>
      <c r="J36" s="151">
        <v>5.4</v>
      </c>
      <c r="K36" s="151">
        <v>5.4000000000000001E-4</v>
      </c>
      <c r="L36" s="151">
        <v>2.1999999999999999E-2</v>
      </c>
      <c r="M36" s="146">
        <v>1</v>
      </c>
      <c r="N36" s="147" t="s">
        <v>239</v>
      </c>
      <c r="O36" s="148">
        <v>7.9000000000000008E-3</v>
      </c>
      <c r="P36" s="148">
        <v>1.1000000000000001E-6</v>
      </c>
      <c r="Q36" s="148">
        <v>0.02</v>
      </c>
      <c r="R36" s="153" t="s">
        <v>239</v>
      </c>
      <c r="X36" s="141"/>
    </row>
    <row r="37" spans="1:24" ht="11.25" customHeight="1" x14ac:dyDescent="0.2">
      <c r="A37" s="30" t="s">
        <v>8</v>
      </c>
      <c r="B37" s="142" t="s">
        <v>108</v>
      </c>
      <c r="C37" s="143" t="s">
        <v>128</v>
      </c>
      <c r="D37" s="134">
        <v>95</v>
      </c>
      <c r="E37" s="150">
        <v>94.94</v>
      </c>
      <c r="F37" s="151">
        <v>13.22</v>
      </c>
      <c r="G37" s="151">
        <v>0.1</v>
      </c>
      <c r="H37" s="151">
        <v>1.4E-5</v>
      </c>
      <c r="I37" s="151">
        <v>15200</v>
      </c>
      <c r="J37" s="151">
        <v>1616</v>
      </c>
      <c r="K37" s="151">
        <v>7.3000000000000001E-3</v>
      </c>
      <c r="L37" s="151">
        <v>0.3</v>
      </c>
      <c r="M37" s="146">
        <v>1</v>
      </c>
      <c r="N37" s="147" t="s">
        <v>239</v>
      </c>
      <c r="O37" s="148" t="s">
        <v>239</v>
      </c>
      <c r="P37" s="148" t="s">
        <v>239</v>
      </c>
      <c r="Q37" s="148">
        <v>1.4E-3</v>
      </c>
      <c r="R37" s="149">
        <v>5.0000000000000001E-3</v>
      </c>
      <c r="X37" s="141"/>
    </row>
    <row r="38" spans="1:24" ht="11.25" customHeight="1" x14ac:dyDescent="0.2">
      <c r="A38" s="30" t="s">
        <v>129</v>
      </c>
      <c r="B38" s="142" t="s">
        <v>112</v>
      </c>
      <c r="C38" s="143" t="s">
        <v>94</v>
      </c>
      <c r="D38" s="134">
        <v>112</v>
      </c>
      <c r="E38" s="150">
        <v>112.41</v>
      </c>
      <c r="F38" s="151" t="s">
        <v>239</v>
      </c>
      <c r="G38" s="151" t="s">
        <v>239</v>
      </c>
      <c r="H38" s="151" t="s">
        <v>239</v>
      </c>
      <c r="I38" s="151" t="s">
        <v>239</v>
      </c>
      <c r="J38" s="151" t="s">
        <v>239</v>
      </c>
      <c r="K38" s="151" t="s">
        <v>239</v>
      </c>
      <c r="L38" s="151" t="s">
        <v>239</v>
      </c>
      <c r="M38" s="147">
        <v>2.5000000000000001E-2</v>
      </c>
      <c r="N38" s="147">
        <v>1E-3</v>
      </c>
      <c r="O38" s="148" t="s">
        <v>239</v>
      </c>
      <c r="P38" s="148">
        <v>1.8E-3</v>
      </c>
      <c r="Q38" s="148">
        <v>1E-3</v>
      </c>
      <c r="R38" s="149">
        <v>1.0000000000000001E-5</v>
      </c>
      <c r="X38" s="141"/>
    </row>
    <row r="39" spans="1:24" ht="11.25" customHeight="1" x14ac:dyDescent="0.2">
      <c r="A39" s="30" t="s">
        <v>49</v>
      </c>
      <c r="B39" s="142" t="s">
        <v>108</v>
      </c>
      <c r="C39" s="143" t="s">
        <v>110</v>
      </c>
      <c r="D39" s="134">
        <v>154</v>
      </c>
      <c r="E39" s="150">
        <v>153.82</v>
      </c>
      <c r="F39" s="151">
        <v>43.89</v>
      </c>
      <c r="G39" s="151">
        <v>5.7000000000000002E-2</v>
      </c>
      <c r="H39" s="151">
        <v>9.7999999999999993E-6</v>
      </c>
      <c r="I39" s="151">
        <v>793</v>
      </c>
      <c r="J39" s="151">
        <v>115</v>
      </c>
      <c r="K39" s="151">
        <v>2.8000000000000001E-2</v>
      </c>
      <c r="L39" s="151">
        <v>1.1000000000000001</v>
      </c>
      <c r="M39" s="146">
        <v>1</v>
      </c>
      <c r="N39" s="147" t="s">
        <v>239</v>
      </c>
      <c r="O39" s="148">
        <v>7.0000000000000007E-2</v>
      </c>
      <c r="P39" s="148">
        <v>6.0000000000000002E-6</v>
      </c>
      <c r="Q39" s="148">
        <v>4.0000000000000001E-3</v>
      </c>
      <c r="R39" s="149">
        <v>0.1</v>
      </c>
      <c r="X39" s="141"/>
    </row>
    <row r="40" spans="1:24" ht="11.25" customHeight="1" x14ac:dyDescent="0.2">
      <c r="A40" s="30" t="s">
        <v>130</v>
      </c>
      <c r="B40" s="142" t="s">
        <v>250</v>
      </c>
      <c r="C40" s="143" t="s">
        <v>94</v>
      </c>
      <c r="D40" s="134">
        <v>410</v>
      </c>
      <c r="E40" s="150">
        <v>409.78</v>
      </c>
      <c r="F40" s="151">
        <v>67540</v>
      </c>
      <c r="G40" s="151">
        <v>2.1000000000000001E-2</v>
      </c>
      <c r="H40" s="151">
        <v>5.4E-6</v>
      </c>
      <c r="I40" s="151">
        <v>5.6000000000000001E-2</v>
      </c>
      <c r="J40" s="151">
        <v>1.0000000000000001E-5</v>
      </c>
      <c r="K40" s="151">
        <v>4.8999999999999998E-5</v>
      </c>
      <c r="L40" s="151">
        <v>2E-3</v>
      </c>
      <c r="M40" s="146">
        <v>1</v>
      </c>
      <c r="N40" s="147">
        <v>0.04</v>
      </c>
      <c r="O40" s="148">
        <v>0.35</v>
      </c>
      <c r="P40" s="148">
        <v>1E-4</v>
      </c>
      <c r="Q40" s="148">
        <v>5.0000000000000001E-4</v>
      </c>
      <c r="R40" s="149">
        <v>6.9999999999999999E-4</v>
      </c>
      <c r="X40" s="141"/>
    </row>
    <row r="41" spans="1:24" ht="11.25" customHeight="1" x14ac:dyDescent="0.2">
      <c r="A41" s="30" t="s">
        <v>131</v>
      </c>
      <c r="B41" s="142" t="s">
        <v>112</v>
      </c>
      <c r="C41" s="143" t="s">
        <v>94</v>
      </c>
      <c r="D41" s="134">
        <v>128</v>
      </c>
      <c r="E41" s="150">
        <v>127.57</v>
      </c>
      <c r="F41" s="151">
        <v>112.7</v>
      </c>
      <c r="G41" s="151">
        <v>7.0000000000000007E-2</v>
      </c>
      <c r="H41" s="151">
        <v>1.0000000000000001E-5</v>
      </c>
      <c r="I41" s="151">
        <v>3900</v>
      </c>
      <c r="J41" s="151">
        <v>2.7E-2</v>
      </c>
      <c r="K41" s="151">
        <v>1.1999999999999999E-6</v>
      </c>
      <c r="L41" s="151">
        <v>4.6999999999999997E-5</v>
      </c>
      <c r="M41" s="146">
        <v>1</v>
      </c>
      <c r="N41" s="147">
        <v>0.1</v>
      </c>
      <c r="O41" s="148">
        <v>0.2</v>
      </c>
      <c r="P41" s="148" t="s">
        <v>239</v>
      </c>
      <c r="Q41" s="148">
        <v>4.0000000000000001E-3</v>
      </c>
      <c r="R41" s="153" t="s">
        <v>239</v>
      </c>
      <c r="X41" s="141"/>
    </row>
    <row r="42" spans="1:24" ht="11.25" customHeight="1" x14ac:dyDescent="0.2">
      <c r="A42" s="30" t="s">
        <v>9</v>
      </c>
      <c r="B42" s="142" t="s">
        <v>108</v>
      </c>
      <c r="C42" s="143" t="s">
        <v>110</v>
      </c>
      <c r="D42" s="134">
        <v>113</v>
      </c>
      <c r="E42" s="150">
        <v>112.56</v>
      </c>
      <c r="F42" s="151">
        <v>233.9</v>
      </c>
      <c r="G42" s="151">
        <v>7.1999999999999995E-2</v>
      </c>
      <c r="H42" s="151">
        <v>9.5000000000000005E-6</v>
      </c>
      <c r="I42" s="151">
        <v>498</v>
      </c>
      <c r="J42" s="151">
        <v>11.97</v>
      </c>
      <c r="K42" s="151">
        <v>3.0999999999999999E-3</v>
      </c>
      <c r="L42" s="151">
        <v>0.13</v>
      </c>
      <c r="M42" s="146">
        <v>1</v>
      </c>
      <c r="N42" s="147" t="s">
        <v>239</v>
      </c>
      <c r="O42" s="148" t="s">
        <v>239</v>
      </c>
      <c r="P42" s="148" t="s">
        <v>239</v>
      </c>
      <c r="Q42" s="148">
        <v>0.02</v>
      </c>
      <c r="R42" s="149">
        <v>0.05</v>
      </c>
      <c r="X42" s="141"/>
    </row>
    <row r="43" spans="1:24" ht="11.25" customHeight="1" x14ac:dyDescent="0.2">
      <c r="A43" s="30" t="s">
        <v>10</v>
      </c>
      <c r="B43" s="142" t="s">
        <v>108</v>
      </c>
      <c r="C43" s="143" t="s">
        <v>128</v>
      </c>
      <c r="D43" s="134">
        <v>65</v>
      </c>
      <c r="E43" s="150">
        <v>64.52</v>
      </c>
      <c r="F43" s="151">
        <v>21.73</v>
      </c>
      <c r="G43" s="151">
        <v>0.1</v>
      </c>
      <c r="H43" s="151">
        <v>1.2E-5</v>
      </c>
      <c r="I43" s="151">
        <v>6710</v>
      </c>
      <c r="J43" s="151">
        <v>1008</v>
      </c>
      <c r="K43" s="151">
        <v>1.0999999999999999E-2</v>
      </c>
      <c r="L43" s="151">
        <v>0.45</v>
      </c>
      <c r="M43" s="146">
        <v>1</v>
      </c>
      <c r="N43" s="147" t="s">
        <v>239</v>
      </c>
      <c r="O43" s="148" t="s">
        <v>239</v>
      </c>
      <c r="P43" s="148" t="s">
        <v>239</v>
      </c>
      <c r="Q43" s="148" t="s">
        <v>239</v>
      </c>
      <c r="R43" s="149">
        <v>10</v>
      </c>
      <c r="X43" s="141"/>
    </row>
    <row r="44" spans="1:24" ht="11.25" customHeight="1" x14ac:dyDescent="0.2">
      <c r="A44" s="50" t="s">
        <v>65</v>
      </c>
      <c r="B44" s="142" t="s">
        <v>108</v>
      </c>
      <c r="C44" s="143" t="s">
        <v>110</v>
      </c>
      <c r="D44" s="134">
        <v>119</v>
      </c>
      <c r="E44" s="150">
        <v>119.38</v>
      </c>
      <c r="F44" s="151">
        <v>31.82</v>
      </c>
      <c r="G44" s="151">
        <v>7.6999999999999999E-2</v>
      </c>
      <c r="H44" s="151">
        <v>1.1E-5</v>
      </c>
      <c r="I44" s="151">
        <v>7950</v>
      </c>
      <c r="J44" s="151">
        <v>197</v>
      </c>
      <c r="K44" s="151">
        <v>3.7000000000000002E-3</v>
      </c>
      <c r="L44" s="151">
        <v>0.15</v>
      </c>
      <c r="M44" s="146">
        <v>1</v>
      </c>
      <c r="N44" s="147" t="s">
        <v>239</v>
      </c>
      <c r="O44" s="148">
        <v>3.1E-2</v>
      </c>
      <c r="P44" s="148">
        <v>2.3E-5</v>
      </c>
      <c r="Q44" s="148">
        <v>0.01</v>
      </c>
      <c r="R44" s="149">
        <v>9.8000000000000004E-2</v>
      </c>
      <c r="X44" s="141"/>
    </row>
    <row r="45" spans="1:24" ht="11.25" customHeight="1" x14ac:dyDescent="0.2">
      <c r="A45" s="30" t="s">
        <v>11</v>
      </c>
      <c r="B45" s="142" t="s">
        <v>108</v>
      </c>
      <c r="C45" s="157" t="s">
        <v>128</v>
      </c>
      <c r="D45" s="158">
        <v>50</v>
      </c>
      <c r="E45" s="150">
        <v>50.49</v>
      </c>
      <c r="F45" s="151">
        <v>13.22</v>
      </c>
      <c r="G45" s="151">
        <v>0.12</v>
      </c>
      <c r="H45" s="151">
        <v>1.4E-5</v>
      </c>
      <c r="I45" s="151">
        <v>5320</v>
      </c>
      <c r="J45" s="151">
        <v>4300</v>
      </c>
      <c r="K45" s="151">
        <v>8.8000000000000005E-3</v>
      </c>
      <c r="L45" s="151">
        <v>0.36</v>
      </c>
      <c r="M45" s="146">
        <v>1</v>
      </c>
      <c r="N45" s="147" t="s">
        <v>239</v>
      </c>
      <c r="O45" s="148" t="s">
        <v>239</v>
      </c>
      <c r="P45" s="148" t="s">
        <v>239</v>
      </c>
      <c r="Q45" s="148" t="s">
        <v>239</v>
      </c>
      <c r="R45" s="149">
        <v>0.09</v>
      </c>
      <c r="X45" s="141"/>
    </row>
    <row r="46" spans="1:24" ht="11.25" customHeight="1" x14ac:dyDescent="0.2">
      <c r="A46" s="30" t="s">
        <v>12</v>
      </c>
      <c r="B46" s="142" t="s">
        <v>108</v>
      </c>
      <c r="C46" s="157" t="s">
        <v>110</v>
      </c>
      <c r="D46" s="158">
        <v>129</v>
      </c>
      <c r="E46" s="150">
        <v>128.56</v>
      </c>
      <c r="F46" s="151">
        <v>388</v>
      </c>
      <c r="G46" s="151">
        <v>6.6000000000000003E-2</v>
      </c>
      <c r="H46" s="151">
        <v>9.5000000000000005E-6</v>
      </c>
      <c r="I46" s="151">
        <v>11300</v>
      </c>
      <c r="J46" s="151">
        <v>2.5</v>
      </c>
      <c r="K46" s="151">
        <v>1.1E-5</v>
      </c>
      <c r="L46" s="151">
        <v>4.6000000000000001E-4</v>
      </c>
      <c r="M46" s="146">
        <v>1</v>
      </c>
      <c r="N46" s="147" t="s">
        <v>239</v>
      </c>
      <c r="O46" s="148" t="s">
        <v>239</v>
      </c>
      <c r="P46" s="148" t="s">
        <v>239</v>
      </c>
      <c r="Q46" s="148">
        <v>5.0000000000000001E-3</v>
      </c>
      <c r="R46" s="149">
        <v>0.02</v>
      </c>
      <c r="X46" s="141"/>
    </row>
    <row r="47" spans="1:24" ht="11.25" customHeight="1" x14ac:dyDescent="0.2">
      <c r="A47" s="30" t="s">
        <v>132</v>
      </c>
      <c r="B47" s="142" t="s">
        <v>112</v>
      </c>
      <c r="C47" s="157" t="s">
        <v>94</v>
      </c>
      <c r="D47" s="158">
        <v>52</v>
      </c>
      <c r="E47" s="144">
        <v>52</v>
      </c>
      <c r="F47" s="145" t="s">
        <v>239</v>
      </c>
      <c r="G47" s="145" t="s">
        <v>239</v>
      </c>
      <c r="H47" s="145" t="s">
        <v>239</v>
      </c>
      <c r="I47" s="145" t="s">
        <v>239</v>
      </c>
      <c r="J47" s="145" t="s">
        <v>239</v>
      </c>
      <c r="K47" s="145" t="s">
        <v>239</v>
      </c>
      <c r="L47" s="145" t="s">
        <v>239</v>
      </c>
      <c r="M47" s="146">
        <v>1.2999999999999999E-2</v>
      </c>
      <c r="N47" s="147" t="s">
        <v>239</v>
      </c>
      <c r="O47" s="148" t="s">
        <v>239</v>
      </c>
      <c r="P47" s="148" t="s">
        <v>239</v>
      </c>
      <c r="Q47" s="148" t="s">
        <v>239</v>
      </c>
      <c r="R47" s="153" t="s">
        <v>239</v>
      </c>
      <c r="X47" s="141"/>
    </row>
    <row r="48" spans="1:24" ht="11.25" customHeight="1" x14ac:dyDescent="0.2">
      <c r="A48" s="30" t="s">
        <v>133</v>
      </c>
      <c r="B48" s="142" t="s">
        <v>112</v>
      </c>
      <c r="C48" s="157" t="s">
        <v>94</v>
      </c>
      <c r="D48" s="158">
        <v>52</v>
      </c>
      <c r="E48" s="150">
        <v>52</v>
      </c>
      <c r="F48" s="151" t="s">
        <v>239</v>
      </c>
      <c r="G48" s="151" t="s">
        <v>239</v>
      </c>
      <c r="H48" s="151" t="s">
        <v>239</v>
      </c>
      <c r="I48" s="151" t="s">
        <v>239</v>
      </c>
      <c r="J48" s="151" t="s">
        <v>239</v>
      </c>
      <c r="K48" s="151" t="s">
        <v>239</v>
      </c>
      <c r="L48" s="151" t="s">
        <v>239</v>
      </c>
      <c r="M48" s="147">
        <v>1.2999999999999999E-2</v>
      </c>
      <c r="N48" s="147" t="s">
        <v>239</v>
      </c>
      <c r="O48" s="148" t="s">
        <v>239</v>
      </c>
      <c r="P48" s="148" t="s">
        <v>239</v>
      </c>
      <c r="Q48" s="148">
        <v>1.5</v>
      </c>
      <c r="R48" s="153" t="s">
        <v>239</v>
      </c>
      <c r="X48" s="141"/>
    </row>
    <row r="49" spans="1:24" ht="11.25" customHeight="1" x14ac:dyDescent="0.2">
      <c r="A49" s="30" t="s">
        <v>134</v>
      </c>
      <c r="B49" s="142" t="s">
        <v>112</v>
      </c>
      <c r="C49" s="157" t="s">
        <v>94</v>
      </c>
      <c r="D49" s="158">
        <v>52</v>
      </c>
      <c r="E49" s="144">
        <v>52</v>
      </c>
      <c r="F49" s="151" t="s">
        <v>239</v>
      </c>
      <c r="G49" s="151" t="s">
        <v>239</v>
      </c>
      <c r="H49" s="151" t="s">
        <v>239</v>
      </c>
      <c r="I49" s="151">
        <v>1690000</v>
      </c>
      <c r="J49" s="151" t="s">
        <v>239</v>
      </c>
      <c r="K49" s="151" t="s">
        <v>239</v>
      </c>
      <c r="L49" s="151" t="s">
        <v>239</v>
      </c>
      <c r="M49" s="147">
        <v>2.5000000000000001E-2</v>
      </c>
      <c r="N49" s="147" t="s">
        <v>239</v>
      </c>
      <c r="O49" s="148">
        <v>0.5</v>
      </c>
      <c r="P49" s="148">
        <v>8.4000000000000005E-2</v>
      </c>
      <c r="Q49" s="148">
        <v>3.0000000000000001E-3</v>
      </c>
      <c r="R49" s="149">
        <v>1E-4</v>
      </c>
      <c r="X49" s="141"/>
    </row>
    <row r="50" spans="1:24" ht="11.25" customHeight="1" x14ac:dyDescent="0.2">
      <c r="A50" s="30" t="s">
        <v>135</v>
      </c>
      <c r="B50" s="142" t="s">
        <v>112</v>
      </c>
      <c r="C50" s="157" t="s">
        <v>94</v>
      </c>
      <c r="D50" s="158">
        <v>228</v>
      </c>
      <c r="E50" s="150">
        <v>228.3</v>
      </c>
      <c r="F50" s="151">
        <v>180500</v>
      </c>
      <c r="G50" s="151">
        <v>2.5999999999999999E-2</v>
      </c>
      <c r="H50" s="151">
        <v>6.7000000000000002E-6</v>
      </c>
      <c r="I50" s="151">
        <v>2E-3</v>
      </c>
      <c r="J50" s="151">
        <v>6.2000000000000001E-9</v>
      </c>
      <c r="K50" s="151">
        <v>5.2000000000000002E-6</v>
      </c>
      <c r="L50" s="151">
        <v>2.1000000000000001E-4</v>
      </c>
      <c r="M50" s="146">
        <v>1</v>
      </c>
      <c r="N50" s="147">
        <v>0.13</v>
      </c>
      <c r="O50" s="155">
        <v>1E-3</v>
      </c>
      <c r="P50" s="155">
        <v>5.9999999999999997E-7</v>
      </c>
      <c r="Q50" s="148" t="s">
        <v>239</v>
      </c>
      <c r="R50" s="153" t="s">
        <v>239</v>
      </c>
      <c r="X50" s="141"/>
    </row>
    <row r="51" spans="1:24" ht="11.25" customHeight="1" x14ac:dyDescent="0.2">
      <c r="A51" s="30" t="s">
        <v>136</v>
      </c>
      <c r="B51" s="142" t="s">
        <v>112</v>
      </c>
      <c r="C51" s="157" t="s">
        <v>94</v>
      </c>
      <c r="D51" s="158">
        <v>59</v>
      </c>
      <c r="E51" s="144">
        <v>59</v>
      </c>
      <c r="F51" s="145" t="s">
        <v>239</v>
      </c>
      <c r="G51" s="145" t="s">
        <v>239</v>
      </c>
      <c r="H51" s="145" t="s">
        <v>239</v>
      </c>
      <c r="I51" s="145" t="s">
        <v>239</v>
      </c>
      <c r="J51" s="145" t="s">
        <v>239</v>
      </c>
      <c r="K51" s="145" t="s">
        <v>239</v>
      </c>
      <c r="L51" s="145" t="s">
        <v>239</v>
      </c>
      <c r="M51" s="146">
        <v>1</v>
      </c>
      <c r="N51" s="147" t="s">
        <v>239</v>
      </c>
      <c r="O51" s="148" t="s">
        <v>239</v>
      </c>
      <c r="P51" s="148">
        <v>8.9999999999999993E-3</v>
      </c>
      <c r="Q51" s="151">
        <v>2.9999999999999997E-4</v>
      </c>
      <c r="R51" s="153">
        <v>6.0000000000000002E-6</v>
      </c>
      <c r="X51" s="141"/>
    </row>
    <row r="52" spans="1:24" ht="11.25" customHeight="1" x14ac:dyDescent="0.2">
      <c r="A52" s="30" t="s">
        <v>137</v>
      </c>
      <c r="B52" s="142" t="s">
        <v>112</v>
      </c>
      <c r="C52" s="157" t="s">
        <v>94</v>
      </c>
      <c r="D52" s="158">
        <v>64</v>
      </c>
      <c r="E52" s="150">
        <v>63.55</v>
      </c>
      <c r="F52" s="151" t="s">
        <v>239</v>
      </c>
      <c r="G52" s="151" t="s">
        <v>239</v>
      </c>
      <c r="H52" s="151" t="s">
        <v>239</v>
      </c>
      <c r="I52" s="151" t="s">
        <v>239</v>
      </c>
      <c r="J52" s="151" t="s">
        <v>239</v>
      </c>
      <c r="K52" s="151" t="s">
        <v>239</v>
      </c>
      <c r="L52" s="151" t="s">
        <v>239</v>
      </c>
      <c r="M52" s="146">
        <v>1</v>
      </c>
      <c r="N52" s="147" t="s">
        <v>239</v>
      </c>
      <c r="O52" s="148" t="s">
        <v>239</v>
      </c>
      <c r="P52" s="148" t="s">
        <v>239</v>
      </c>
      <c r="Q52" s="148">
        <v>0.04</v>
      </c>
      <c r="R52" s="153" t="s">
        <v>239</v>
      </c>
      <c r="X52" s="141"/>
    </row>
    <row r="53" spans="1:24" ht="11.25" customHeight="1" x14ac:dyDescent="0.2">
      <c r="A53" s="30" t="s">
        <v>138</v>
      </c>
      <c r="B53" s="142" t="s">
        <v>108</v>
      </c>
      <c r="C53" s="157" t="s">
        <v>94</v>
      </c>
      <c r="D53" s="159">
        <v>27</v>
      </c>
      <c r="E53" s="150">
        <v>27.03</v>
      </c>
      <c r="F53" s="151" t="s">
        <v>239</v>
      </c>
      <c r="G53" s="151">
        <v>0.21</v>
      </c>
      <c r="H53" s="151">
        <v>2.5000000000000001E-5</v>
      </c>
      <c r="I53" s="151">
        <v>95400</v>
      </c>
      <c r="J53" s="151">
        <v>308</v>
      </c>
      <c r="K53" s="151">
        <v>1E-4</v>
      </c>
      <c r="L53" s="151">
        <v>4.1999999999999997E-3</v>
      </c>
      <c r="M53" s="146">
        <v>1</v>
      </c>
      <c r="N53" s="147" t="s">
        <v>239</v>
      </c>
      <c r="O53" s="148" t="s">
        <v>239</v>
      </c>
      <c r="P53" s="148" t="s">
        <v>239</v>
      </c>
      <c r="Q53" s="148">
        <v>5.9999999999999995E-4</v>
      </c>
      <c r="R53" s="153">
        <v>8.0000000000000004E-4</v>
      </c>
      <c r="X53" s="141"/>
    </row>
    <row r="54" spans="1:24" ht="11.25" customHeight="1" x14ac:dyDescent="0.2">
      <c r="A54" s="30" t="s">
        <v>139</v>
      </c>
      <c r="B54" s="142" t="s">
        <v>112</v>
      </c>
      <c r="C54" s="157" t="s">
        <v>94</v>
      </c>
      <c r="D54" s="158">
        <v>222</v>
      </c>
      <c r="E54" s="150">
        <v>222.12</v>
      </c>
      <c r="F54" s="151">
        <v>89.07</v>
      </c>
      <c r="G54" s="151">
        <v>3.1E-2</v>
      </c>
      <c r="H54" s="151">
        <v>8.4999999999999999E-6</v>
      </c>
      <c r="I54" s="151">
        <v>59.7</v>
      </c>
      <c r="J54" s="151">
        <v>4.1000000000000003E-9</v>
      </c>
      <c r="K54" s="151">
        <v>1.9999999999999999E-11</v>
      </c>
      <c r="L54" s="151">
        <v>8.1999999999999996E-10</v>
      </c>
      <c r="M54" s="146">
        <v>1</v>
      </c>
      <c r="N54" s="147">
        <v>1.4999999999999999E-2</v>
      </c>
      <c r="O54" s="148">
        <v>0.11</v>
      </c>
      <c r="P54" s="148" t="s">
        <v>239</v>
      </c>
      <c r="Q54" s="148">
        <v>3.0000000000000001E-3</v>
      </c>
      <c r="R54" s="153" t="s">
        <v>239</v>
      </c>
      <c r="X54" s="141"/>
    </row>
    <row r="55" spans="1:24" ht="11.25" customHeight="1" x14ac:dyDescent="0.2">
      <c r="A55" s="30" t="s">
        <v>140</v>
      </c>
      <c r="B55" s="142" t="s">
        <v>112</v>
      </c>
      <c r="C55" s="157" t="s">
        <v>110</v>
      </c>
      <c r="D55" s="158">
        <v>143</v>
      </c>
      <c r="E55" s="150">
        <v>142.97</v>
      </c>
      <c r="F55" s="151">
        <v>3.2</v>
      </c>
      <c r="G55" s="151">
        <v>0.06</v>
      </c>
      <c r="H55" s="151">
        <v>9.3999999999999998E-6</v>
      </c>
      <c r="I55" s="151">
        <v>502000</v>
      </c>
      <c r="J55" s="151">
        <v>0.15</v>
      </c>
      <c r="K55" s="151">
        <v>5.7000000000000001E-8</v>
      </c>
      <c r="L55" s="151">
        <v>2.3E-6</v>
      </c>
      <c r="M55" s="146">
        <v>1</v>
      </c>
      <c r="N55" s="147">
        <v>0.1</v>
      </c>
      <c r="O55" s="148" t="s">
        <v>239</v>
      </c>
      <c r="P55" s="148" t="s">
        <v>239</v>
      </c>
      <c r="Q55" s="148">
        <v>0.03</v>
      </c>
      <c r="R55" s="153" t="s">
        <v>239</v>
      </c>
      <c r="X55" s="141"/>
    </row>
    <row r="56" spans="1:24" ht="11.25" customHeight="1" x14ac:dyDescent="0.2">
      <c r="A56" s="30" t="s">
        <v>141</v>
      </c>
      <c r="B56" s="142" t="s">
        <v>112</v>
      </c>
      <c r="C56" s="157" t="s">
        <v>94</v>
      </c>
      <c r="D56" s="158">
        <v>278</v>
      </c>
      <c r="E56" s="150">
        <v>278.36</v>
      </c>
      <c r="F56" s="151">
        <v>1912000</v>
      </c>
      <c r="G56" s="151">
        <v>4.4999999999999998E-2</v>
      </c>
      <c r="H56" s="151">
        <v>5.2000000000000002E-6</v>
      </c>
      <c r="I56" s="151">
        <v>2.5000000000000001E-3</v>
      </c>
      <c r="J56" s="151">
        <v>9.5999999999999999E-10</v>
      </c>
      <c r="K56" s="151">
        <v>1.4000000000000001E-7</v>
      </c>
      <c r="L56" s="151">
        <v>5.8000000000000004E-6</v>
      </c>
      <c r="M56" s="146">
        <v>1</v>
      </c>
      <c r="N56" s="147">
        <v>0.13</v>
      </c>
      <c r="O56" s="155">
        <v>1</v>
      </c>
      <c r="P56" s="155">
        <v>5.9999999999999995E-4</v>
      </c>
      <c r="Q56" s="148" t="s">
        <v>239</v>
      </c>
      <c r="R56" s="153" t="s">
        <v>239</v>
      </c>
      <c r="X56" s="141"/>
    </row>
    <row r="57" spans="1:24" ht="11.25" customHeight="1" x14ac:dyDescent="0.2">
      <c r="A57" s="30" t="s">
        <v>207</v>
      </c>
      <c r="B57" s="142" t="s">
        <v>108</v>
      </c>
      <c r="C57" s="157" t="s">
        <v>110</v>
      </c>
      <c r="D57" s="158">
        <v>236</v>
      </c>
      <c r="E57" s="144">
        <v>199</v>
      </c>
      <c r="F57" s="151">
        <v>115.8</v>
      </c>
      <c r="G57" s="151">
        <v>3.2000000000000001E-2</v>
      </c>
      <c r="H57" s="151">
        <v>8.8999999999999995E-6</v>
      </c>
      <c r="I57" s="151">
        <v>1230</v>
      </c>
      <c r="J57" s="151">
        <v>0.57999999999999996</v>
      </c>
      <c r="K57" s="151">
        <v>1.4999999999999999E-4</v>
      </c>
      <c r="L57" s="151">
        <v>6.0000000000000001E-3</v>
      </c>
      <c r="M57" s="146">
        <v>1</v>
      </c>
      <c r="N57" s="147" t="s">
        <v>239</v>
      </c>
      <c r="O57" s="148">
        <v>0.8</v>
      </c>
      <c r="P57" s="148">
        <v>6.0000000000000001E-3</v>
      </c>
      <c r="Q57" s="148">
        <v>2.0000000000000001E-4</v>
      </c>
      <c r="R57" s="149">
        <v>2.0000000000000001E-4</v>
      </c>
      <c r="X57" s="141"/>
    </row>
    <row r="58" spans="1:24" ht="11.25" customHeight="1" x14ac:dyDescent="0.2">
      <c r="A58" s="30" t="s">
        <v>50</v>
      </c>
      <c r="B58" s="142" t="s">
        <v>108</v>
      </c>
      <c r="C58" s="157" t="s">
        <v>94</v>
      </c>
      <c r="D58" s="158">
        <v>208</v>
      </c>
      <c r="E58" s="144">
        <v>199</v>
      </c>
      <c r="F58" s="151">
        <v>31.82</v>
      </c>
      <c r="G58" s="151">
        <v>3.6999999999999998E-2</v>
      </c>
      <c r="H58" s="151">
        <v>1.1E-5</v>
      </c>
      <c r="I58" s="151">
        <v>2700</v>
      </c>
      <c r="J58" s="151">
        <v>5.54</v>
      </c>
      <c r="K58" s="151">
        <v>7.7999999999999999E-4</v>
      </c>
      <c r="L58" s="151">
        <v>3.2000000000000001E-2</v>
      </c>
      <c r="M58" s="146">
        <v>1</v>
      </c>
      <c r="N58" s="147" t="s">
        <v>239</v>
      </c>
      <c r="O58" s="148">
        <v>8.4000000000000005E-2</v>
      </c>
      <c r="P58" s="148" t="s">
        <v>239</v>
      </c>
      <c r="Q58" s="148">
        <v>0.02</v>
      </c>
      <c r="R58" s="149">
        <v>0.08</v>
      </c>
      <c r="X58" s="141"/>
    </row>
    <row r="59" spans="1:24" ht="11.25" customHeight="1" x14ac:dyDescent="0.2">
      <c r="A59" s="30" t="s">
        <v>51</v>
      </c>
      <c r="B59" s="142" t="s">
        <v>108</v>
      </c>
      <c r="C59" s="157" t="s">
        <v>94</v>
      </c>
      <c r="D59" s="158">
        <v>188</v>
      </c>
      <c r="E59" s="150">
        <v>187.86</v>
      </c>
      <c r="F59" s="151">
        <v>39.6</v>
      </c>
      <c r="G59" s="151">
        <v>4.2999999999999997E-2</v>
      </c>
      <c r="H59" s="151">
        <v>1.0000000000000001E-5</v>
      </c>
      <c r="I59" s="151">
        <v>3910</v>
      </c>
      <c r="J59" s="151">
        <v>11.2</v>
      </c>
      <c r="K59" s="151">
        <v>6.4999999999999997E-4</v>
      </c>
      <c r="L59" s="151">
        <v>2.7E-2</v>
      </c>
      <c r="M59" s="146">
        <v>1</v>
      </c>
      <c r="N59" s="147" t="s">
        <v>239</v>
      </c>
      <c r="O59" s="148">
        <v>2</v>
      </c>
      <c r="P59" s="148">
        <v>5.9999999999999995E-4</v>
      </c>
      <c r="Q59" s="148">
        <v>8.9999999999999993E-3</v>
      </c>
      <c r="R59" s="149">
        <v>8.9999999999999993E-3</v>
      </c>
      <c r="X59" s="141"/>
    </row>
    <row r="60" spans="1:24" ht="11.25" customHeight="1" x14ac:dyDescent="0.2">
      <c r="A60" s="30" t="s">
        <v>13</v>
      </c>
      <c r="B60" s="142" t="s">
        <v>108</v>
      </c>
      <c r="C60" s="157" t="s">
        <v>110</v>
      </c>
      <c r="D60" s="158">
        <v>147</v>
      </c>
      <c r="E60" s="150">
        <v>147</v>
      </c>
      <c r="F60" s="151">
        <v>382.9</v>
      </c>
      <c r="G60" s="151">
        <v>5.6000000000000001E-2</v>
      </c>
      <c r="H60" s="151">
        <v>8.8999999999999995E-6</v>
      </c>
      <c r="I60" s="151">
        <v>156</v>
      </c>
      <c r="J60" s="151">
        <v>1.36</v>
      </c>
      <c r="K60" s="151">
        <v>1.9E-3</v>
      </c>
      <c r="L60" s="151">
        <v>7.8E-2</v>
      </c>
      <c r="M60" s="146">
        <v>1</v>
      </c>
      <c r="N60" s="147" t="s">
        <v>239</v>
      </c>
      <c r="O60" s="148" t="s">
        <v>239</v>
      </c>
      <c r="P60" s="148" t="s">
        <v>239</v>
      </c>
      <c r="Q60" s="148">
        <v>0.09</v>
      </c>
      <c r="R60" s="149">
        <v>0.2</v>
      </c>
      <c r="X60" s="141"/>
    </row>
    <row r="61" spans="1:24" ht="11.25" customHeight="1" x14ac:dyDescent="0.2">
      <c r="A61" s="30" t="s">
        <v>14</v>
      </c>
      <c r="B61" s="142" t="s">
        <v>108</v>
      </c>
      <c r="C61" s="157" t="s">
        <v>110</v>
      </c>
      <c r="D61" s="158">
        <v>147</v>
      </c>
      <c r="E61" s="144">
        <v>147</v>
      </c>
      <c r="F61" s="145">
        <v>617</v>
      </c>
      <c r="G61" s="145">
        <v>6.9000000000000006E-2</v>
      </c>
      <c r="H61" s="145">
        <v>7.9000000000000006E-6</v>
      </c>
      <c r="I61" s="145">
        <v>156</v>
      </c>
      <c r="J61" s="145">
        <v>2.15</v>
      </c>
      <c r="K61" s="145">
        <v>1.9E-3</v>
      </c>
      <c r="L61" s="145">
        <v>7.7899999999999997E-2</v>
      </c>
      <c r="M61" s="146">
        <v>1</v>
      </c>
      <c r="N61" s="147" t="s">
        <v>239</v>
      </c>
      <c r="O61" s="148" t="s">
        <v>239</v>
      </c>
      <c r="P61" s="148" t="s">
        <v>239</v>
      </c>
      <c r="Q61" s="151">
        <v>0.03</v>
      </c>
      <c r="R61" s="149">
        <v>0.12</v>
      </c>
      <c r="X61" s="141"/>
    </row>
    <row r="62" spans="1:24" ht="11.25" customHeight="1" x14ac:dyDescent="0.2">
      <c r="A62" s="30" t="s">
        <v>52</v>
      </c>
      <c r="B62" s="142" t="s">
        <v>108</v>
      </c>
      <c r="C62" s="157" t="s">
        <v>94</v>
      </c>
      <c r="D62" s="158">
        <v>147</v>
      </c>
      <c r="E62" s="150">
        <v>147</v>
      </c>
      <c r="F62" s="151">
        <v>375.3</v>
      </c>
      <c r="G62" s="151">
        <v>5.5E-2</v>
      </c>
      <c r="H62" s="151">
        <v>8.6999999999999997E-6</v>
      </c>
      <c r="I62" s="151">
        <v>81.3</v>
      </c>
      <c r="J62" s="151">
        <v>1.74</v>
      </c>
      <c r="K62" s="151">
        <v>2.3999999999999998E-3</v>
      </c>
      <c r="L62" s="151">
        <v>9.9000000000000005E-2</v>
      </c>
      <c r="M62" s="146">
        <v>1</v>
      </c>
      <c r="N62" s="147" t="s">
        <v>239</v>
      </c>
      <c r="O62" s="148">
        <v>5.4000000000000003E-3</v>
      </c>
      <c r="P62" s="148">
        <v>1.1E-5</v>
      </c>
      <c r="Q62" s="148">
        <v>7.0000000000000007E-2</v>
      </c>
      <c r="R62" s="149">
        <v>0.8</v>
      </c>
      <c r="X62" s="141"/>
    </row>
    <row r="63" spans="1:24" ht="11.25" customHeight="1" x14ac:dyDescent="0.2">
      <c r="A63" s="30" t="s">
        <v>142</v>
      </c>
      <c r="B63" s="142" t="s">
        <v>112</v>
      </c>
      <c r="C63" s="157" t="s">
        <v>94</v>
      </c>
      <c r="D63" s="158">
        <v>253</v>
      </c>
      <c r="E63" s="150">
        <v>253.13</v>
      </c>
      <c r="F63" s="151">
        <v>3190</v>
      </c>
      <c r="G63" s="151">
        <v>4.7E-2</v>
      </c>
      <c r="H63" s="151">
        <v>5.4999999999999999E-6</v>
      </c>
      <c r="I63" s="151">
        <v>3.1</v>
      </c>
      <c r="J63" s="151">
        <v>2.6E-7</v>
      </c>
      <c r="K63" s="151">
        <v>2.8E-11</v>
      </c>
      <c r="L63" s="151">
        <v>1.2E-9</v>
      </c>
      <c r="M63" s="146">
        <v>1</v>
      </c>
      <c r="N63" s="147">
        <v>0.1</v>
      </c>
      <c r="O63" s="148">
        <v>0.45</v>
      </c>
      <c r="P63" s="148">
        <v>3.4000000000000002E-4</v>
      </c>
      <c r="Q63" s="148" t="s">
        <v>239</v>
      </c>
      <c r="R63" s="153" t="s">
        <v>239</v>
      </c>
      <c r="X63" s="141"/>
    </row>
    <row r="64" spans="1:24" ht="11.25" customHeight="1" x14ac:dyDescent="0.2">
      <c r="A64" s="30" t="s">
        <v>143</v>
      </c>
      <c r="B64" s="142" t="s">
        <v>112</v>
      </c>
      <c r="C64" s="157" t="s">
        <v>94</v>
      </c>
      <c r="D64" s="158">
        <v>320</v>
      </c>
      <c r="E64" s="150">
        <v>320.05</v>
      </c>
      <c r="F64" s="151">
        <v>117500</v>
      </c>
      <c r="G64" s="151">
        <v>4.1000000000000002E-2</v>
      </c>
      <c r="H64" s="151">
        <v>4.6999999999999999E-6</v>
      </c>
      <c r="I64" s="151">
        <v>0.09</v>
      </c>
      <c r="J64" s="151">
        <v>1.3999999999999999E-6</v>
      </c>
      <c r="K64" s="151">
        <v>6.6000000000000003E-6</v>
      </c>
      <c r="L64" s="151">
        <v>2.7E-4</v>
      </c>
      <c r="M64" s="146">
        <v>1</v>
      </c>
      <c r="N64" s="147">
        <v>0.1</v>
      </c>
      <c r="O64" s="148">
        <v>0.24</v>
      </c>
      <c r="P64" s="148">
        <v>6.8999999999999997E-5</v>
      </c>
      <c r="Q64" s="148" t="s">
        <v>239</v>
      </c>
      <c r="R64" s="153" t="s">
        <v>239</v>
      </c>
      <c r="X64" s="141"/>
    </row>
    <row r="65" spans="1:24" ht="11.25" customHeight="1" x14ac:dyDescent="0.2">
      <c r="A65" s="30" t="s">
        <v>144</v>
      </c>
      <c r="B65" s="142" t="s">
        <v>250</v>
      </c>
      <c r="C65" s="157" t="s">
        <v>94</v>
      </c>
      <c r="D65" s="158">
        <v>318</v>
      </c>
      <c r="E65" s="150">
        <v>318.02999999999997</v>
      </c>
      <c r="F65" s="151">
        <v>117500</v>
      </c>
      <c r="G65" s="151">
        <v>2.3E-2</v>
      </c>
      <c r="H65" s="151">
        <v>5.9000000000000003E-6</v>
      </c>
      <c r="I65" s="151">
        <v>0.04</v>
      </c>
      <c r="J65" s="151">
        <v>6.0000000000000002E-6</v>
      </c>
      <c r="K65" s="151">
        <v>4.1999999999999998E-5</v>
      </c>
      <c r="L65" s="151">
        <v>1.6999999999999999E-3</v>
      </c>
      <c r="M65" s="146">
        <v>1</v>
      </c>
      <c r="N65" s="147" t="s">
        <v>239</v>
      </c>
      <c r="O65" s="148">
        <v>0.34</v>
      </c>
      <c r="P65" s="148">
        <v>9.7E-5</v>
      </c>
      <c r="Q65" s="148" t="s">
        <v>239</v>
      </c>
      <c r="R65" s="153" t="s">
        <v>239</v>
      </c>
      <c r="X65" s="141"/>
    </row>
    <row r="66" spans="1:24" ht="11.25" customHeight="1" x14ac:dyDescent="0.2">
      <c r="A66" s="30" t="s">
        <v>145</v>
      </c>
      <c r="B66" s="142" t="s">
        <v>112</v>
      </c>
      <c r="C66" s="157" t="s">
        <v>94</v>
      </c>
      <c r="D66" s="158">
        <v>354</v>
      </c>
      <c r="E66" s="150">
        <v>354.49</v>
      </c>
      <c r="F66" s="151">
        <v>168600</v>
      </c>
      <c r="G66" s="151">
        <v>3.7999999999999999E-2</v>
      </c>
      <c r="H66" s="151">
        <v>4.4000000000000002E-6</v>
      </c>
      <c r="I66" s="151">
        <v>5.4999999999999997E-3</v>
      </c>
      <c r="J66" s="151">
        <v>1.6E-7</v>
      </c>
      <c r="K66" s="151">
        <v>8.3000000000000002E-6</v>
      </c>
      <c r="L66" s="151">
        <v>3.4000000000000002E-4</v>
      </c>
      <c r="M66" s="146">
        <v>1</v>
      </c>
      <c r="N66" s="147">
        <v>0.03</v>
      </c>
      <c r="O66" s="148">
        <v>0.34</v>
      </c>
      <c r="P66" s="148">
        <v>9.7E-5</v>
      </c>
      <c r="Q66" s="148">
        <v>5.0000000000000001E-4</v>
      </c>
      <c r="R66" s="153" t="s">
        <v>239</v>
      </c>
      <c r="X66" s="141"/>
    </row>
    <row r="67" spans="1:24" ht="11.25" customHeight="1" x14ac:dyDescent="0.2">
      <c r="A67" s="30" t="s">
        <v>53</v>
      </c>
      <c r="B67" s="142" t="s">
        <v>108</v>
      </c>
      <c r="C67" s="157" t="s">
        <v>110</v>
      </c>
      <c r="D67" s="158">
        <v>99</v>
      </c>
      <c r="E67" s="150">
        <v>98.96</v>
      </c>
      <c r="F67" s="151">
        <v>31.82</v>
      </c>
      <c r="G67" s="151">
        <v>8.4000000000000005E-2</v>
      </c>
      <c r="H67" s="151">
        <v>1.1E-5</v>
      </c>
      <c r="I67" s="151">
        <v>5040</v>
      </c>
      <c r="J67" s="151">
        <v>227.3</v>
      </c>
      <c r="K67" s="151">
        <v>5.5999999999999999E-3</v>
      </c>
      <c r="L67" s="151">
        <v>0.23</v>
      </c>
      <c r="M67" s="146">
        <v>1</v>
      </c>
      <c r="N67" s="147" t="s">
        <v>239</v>
      </c>
      <c r="O67" s="148">
        <v>5.7000000000000002E-3</v>
      </c>
      <c r="P67" s="148">
        <v>1.5999999999999999E-6</v>
      </c>
      <c r="Q67" s="148">
        <v>0.2</v>
      </c>
      <c r="R67" s="149">
        <v>0.8</v>
      </c>
      <c r="X67" s="141"/>
    </row>
    <row r="68" spans="1:24" ht="11.25" customHeight="1" x14ac:dyDescent="0.2">
      <c r="A68" s="30" t="s">
        <v>54</v>
      </c>
      <c r="B68" s="142" t="s">
        <v>108</v>
      </c>
      <c r="C68" s="157" t="s">
        <v>110</v>
      </c>
      <c r="D68" s="158">
        <v>99</v>
      </c>
      <c r="E68" s="150">
        <v>98.96</v>
      </c>
      <c r="F68" s="151">
        <v>39.6</v>
      </c>
      <c r="G68" s="151">
        <v>8.5999999999999993E-2</v>
      </c>
      <c r="H68" s="151">
        <v>1.1E-5</v>
      </c>
      <c r="I68" s="151">
        <v>8600</v>
      </c>
      <c r="J68" s="151">
        <v>79</v>
      </c>
      <c r="K68" s="151">
        <v>1.1999999999999999E-3</v>
      </c>
      <c r="L68" s="151">
        <v>4.8000000000000001E-2</v>
      </c>
      <c r="M68" s="146">
        <v>1</v>
      </c>
      <c r="N68" s="147" t="s">
        <v>239</v>
      </c>
      <c r="O68" s="148">
        <v>9.0999999999999998E-2</v>
      </c>
      <c r="P68" s="148">
        <v>2.5999999999999998E-5</v>
      </c>
      <c r="Q68" s="148">
        <v>6.0000000000000001E-3</v>
      </c>
      <c r="R68" s="149">
        <v>7.0000000000000001E-3</v>
      </c>
      <c r="X68" s="141"/>
    </row>
    <row r="69" spans="1:24" ht="11.25" customHeight="1" x14ac:dyDescent="0.2">
      <c r="A69" s="30" t="s">
        <v>15</v>
      </c>
      <c r="B69" s="142" t="s">
        <v>108</v>
      </c>
      <c r="C69" s="157" t="s">
        <v>110</v>
      </c>
      <c r="D69" s="158">
        <v>97</v>
      </c>
      <c r="E69" s="150">
        <v>96.94</v>
      </c>
      <c r="F69" s="151">
        <v>31.82</v>
      </c>
      <c r="G69" s="151">
        <v>8.5999999999999993E-2</v>
      </c>
      <c r="H69" s="151">
        <v>1.1E-5</v>
      </c>
      <c r="I69" s="151">
        <v>2420</v>
      </c>
      <c r="J69" s="151">
        <v>600</v>
      </c>
      <c r="K69" s="151">
        <v>2.5999999999999999E-2</v>
      </c>
      <c r="L69" s="151">
        <v>1.1000000000000001</v>
      </c>
      <c r="M69" s="146">
        <v>1</v>
      </c>
      <c r="N69" s="147" t="s">
        <v>239</v>
      </c>
      <c r="O69" s="148" t="s">
        <v>239</v>
      </c>
      <c r="P69" s="148" t="s">
        <v>239</v>
      </c>
      <c r="Q69" s="148">
        <v>0.05</v>
      </c>
      <c r="R69" s="149">
        <v>0.2</v>
      </c>
      <c r="X69" s="141"/>
    </row>
    <row r="70" spans="1:24" ht="11.25" customHeight="1" x14ac:dyDescent="0.2">
      <c r="A70" s="30" t="s">
        <v>16</v>
      </c>
      <c r="B70" s="142" t="s">
        <v>108</v>
      </c>
      <c r="C70" s="157" t="s">
        <v>110</v>
      </c>
      <c r="D70" s="158">
        <v>97</v>
      </c>
      <c r="E70" s="150">
        <v>96.94</v>
      </c>
      <c r="F70" s="151">
        <v>39.6</v>
      </c>
      <c r="G70" s="151">
        <v>8.7999999999999995E-2</v>
      </c>
      <c r="H70" s="151">
        <v>1.1E-5</v>
      </c>
      <c r="I70" s="151">
        <v>6410</v>
      </c>
      <c r="J70" s="151">
        <v>200</v>
      </c>
      <c r="K70" s="151">
        <v>4.1000000000000003E-3</v>
      </c>
      <c r="L70" s="151">
        <v>0.17</v>
      </c>
      <c r="M70" s="146">
        <v>1</v>
      </c>
      <c r="N70" s="147" t="s">
        <v>239</v>
      </c>
      <c r="O70" s="148" t="s">
        <v>239</v>
      </c>
      <c r="P70" s="148" t="s">
        <v>239</v>
      </c>
      <c r="Q70" s="148">
        <v>2E-3</v>
      </c>
      <c r="R70" s="149">
        <v>8.0000000000000002E-3</v>
      </c>
      <c r="X70" s="141"/>
    </row>
    <row r="71" spans="1:24" ht="11.25" customHeight="1" x14ac:dyDescent="0.2">
      <c r="A71" s="30" t="s">
        <v>17</v>
      </c>
      <c r="B71" s="142" t="s">
        <v>108</v>
      </c>
      <c r="C71" s="157" t="s">
        <v>110</v>
      </c>
      <c r="D71" s="158">
        <v>97</v>
      </c>
      <c r="E71" s="150">
        <v>96.94</v>
      </c>
      <c r="F71" s="151">
        <v>39.6</v>
      </c>
      <c r="G71" s="151">
        <v>8.7999999999999995E-2</v>
      </c>
      <c r="H71" s="151">
        <v>1.1E-5</v>
      </c>
      <c r="I71" s="151">
        <v>4520</v>
      </c>
      <c r="J71" s="151">
        <v>331</v>
      </c>
      <c r="K71" s="151">
        <v>9.4000000000000004E-3</v>
      </c>
      <c r="L71" s="151">
        <v>0.38</v>
      </c>
      <c r="M71" s="146">
        <v>1</v>
      </c>
      <c r="N71" s="147" t="s">
        <v>239</v>
      </c>
      <c r="O71" s="148" t="s">
        <v>239</v>
      </c>
      <c r="P71" s="148" t="s">
        <v>239</v>
      </c>
      <c r="Q71" s="148">
        <v>0.02</v>
      </c>
      <c r="R71" s="149">
        <v>0.08</v>
      </c>
      <c r="X71" s="141"/>
    </row>
    <row r="72" spans="1:24" ht="11.25" customHeight="1" x14ac:dyDescent="0.2">
      <c r="A72" s="30" t="s">
        <v>146</v>
      </c>
      <c r="B72" s="142" t="s">
        <v>112</v>
      </c>
      <c r="C72" s="157" t="s">
        <v>94</v>
      </c>
      <c r="D72" s="158">
        <v>163</v>
      </c>
      <c r="E72" s="150">
        <v>163</v>
      </c>
      <c r="F72" s="151">
        <v>147</v>
      </c>
      <c r="G72" s="151">
        <v>4.9000000000000002E-2</v>
      </c>
      <c r="H72" s="151">
        <v>8.6999999999999997E-6</v>
      </c>
      <c r="I72" s="151">
        <v>5550</v>
      </c>
      <c r="J72" s="151">
        <v>0.09</v>
      </c>
      <c r="K72" s="151">
        <v>4.3000000000000003E-6</v>
      </c>
      <c r="L72" s="151">
        <v>1.8000000000000001E-4</v>
      </c>
      <c r="M72" s="146">
        <v>1</v>
      </c>
      <c r="N72" s="147">
        <v>0.1</v>
      </c>
      <c r="O72" s="148" t="s">
        <v>239</v>
      </c>
      <c r="P72" s="148" t="s">
        <v>239</v>
      </c>
      <c r="Q72" s="148">
        <v>3.0000000000000001E-3</v>
      </c>
      <c r="R72" s="153" t="s">
        <v>239</v>
      </c>
      <c r="X72" s="141"/>
    </row>
    <row r="73" spans="1:24" ht="11.25" customHeight="1" x14ac:dyDescent="0.2">
      <c r="A73" s="30" t="s">
        <v>147</v>
      </c>
      <c r="B73" s="142" t="s">
        <v>112</v>
      </c>
      <c r="C73" s="157" t="s">
        <v>94</v>
      </c>
      <c r="D73" s="158">
        <v>221</v>
      </c>
      <c r="E73" s="150">
        <v>221.04</v>
      </c>
      <c r="F73" s="151">
        <v>29.63</v>
      </c>
      <c r="G73" s="151">
        <v>2.8000000000000001E-2</v>
      </c>
      <c r="H73" s="151">
        <v>7.3000000000000004E-6</v>
      </c>
      <c r="I73" s="151">
        <v>677</v>
      </c>
      <c r="J73" s="151">
        <v>8.2999999999999998E-5</v>
      </c>
      <c r="K73" s="151">
        <v>3.5000000000000002E-8</v>
      </c>
      <c r="L73" s="151">
        <v>1.3999999999999999E-6</v>
      </c>
      <c r="M73" s="146">
        <v>1</v>
      </c>
      <c r="N73" s="147">
        <v>0.05</v>
      </c>
      <c r="O73" s="148" t="s">
        <v>239</v>
      </c>
      <c r="P73" s="148" t="s">
        <v>239</v>
      </c>
      <c r="Q73" s="148">
        <v>0.01</v>
      </c>
      <c r="R73" s="153" t="s">
        <v>239</v>
      </c>
      <c r="X73" s="141"/>
    </row>
    <row r="74" spans="1:24" ht="11.25" customHeight="1" x14ac:dyDescent="0.2">
      <c r="A74" s="30" t="s">
        <v>55</v>
      </c>
      <c r="B74" s="142" t="s">
        <v>108</v>
      </c>
      <c r="C74" s="157" t="s">
        <v>110</v>
      </c>
      <c r="D74" s="158">
        <v>113</v>
      </c>
      <c r="E74" s="150">
        <v>112.99</v>
      </c>
      <c r="F74" s="151">
        <v>60.7</v>
      </c>
      <c r="G74" s="151">
        <v>7.2999999999999995E-2</v>
      </c>
      <c r="H74" s="151">
        <v>9.7000000000000003E-6</v>
      </c>
      <c r="I74" s="151">
        <v>2800</v>
      </c>
      <c r="J74" s="151">
        <v>53.3</v>
      </c>
      <c r="K74" s="151">
        <v>2.8E-3</v>
      </c>
      <c r="L74" s="151">
        <v>0.12</v>
      </c>
      <c r="M74" s="146">
        <v>1</v>
      </c>
      <c r="N74" s="147" t="s">
        <v>239</v>
      </c>
      <c r="O74" s="148">
        <v>3.6999999999999998E-2</v>
      </c>
      <c r="P74" s="155">
        <v>3.7000000000000002E-6</v>
      </c>
      <c r="Q74" s="148">
        <v>0.04</v>
      </c>
      <c r="R74" s="149">
        <v>4.0000000000000001E-3</v>
      </c>
      <c r="X74" s="141"/>
    </row>
    <row r="75" spans="1:24" ht="11.25" customHeight="1" x14ac:dyDescent="0.2">
      <c r="A75" s="30" t="s">
        <v>56</v>
      </c>
      <c r="B75" s="142" t="s">
        <v>108</v>
      </c>
      <c r="C75" s="157" t="s">
        <v>110</v>
      </c>
      <c r="D75" s="158">
        <v>111</v>
      </c>
      <c r="E75" s="150">
        <v>110.97</v>
      </c>
      <c r="F75" s="151">
        <v>72.17</v>
      </c>
      <c r="G75" s="151">
        <v>7.5999999999999998E-2</v>
      </c>
      <c r="H75" s="151">
        <v>1.0000000000000001E-5</v>
      </c>
      <c r="I75" s="151">
        <v>2800</v>
      </c>
      <c r="J75" s="151">
        <v>34</v>
      </c>
      <c r="K75" s="151">
        <v>3.5999999999999999E-3</v>
      </c>
      <c r="L75" s="151">
        <v>0.15</v>
      </c>
      <c r="M75" s="146">
        <v>1</v>
      </c>
      <c r="N75" s="147" t="s">
        <v>239</v>
      </c>
      <c r="O75" s="148">
        <v>0.1</v>
      </c>
      <c r="P75" s="148">
        <v>3.9999999999999998E-6</v>
      </c>
      <c r="Q75" s="148">
        <v>0.03</v>
      </c>
      <c r="R75" s="149">
        <v>0.02</v>
      </c>
      <c r="X75" s="141"/>
    </row>
    <row r="76" spans="1:24" ht="11.25" customHeight="1" x14ac:dyDescent="0.2">
      <c r="A76" s="30" t="s">
        <v>148</v>
      </c>
      <c r="B76" s="142" t="s">
        <v>112</v>
      </c>
      <c r="C76" s="157" t="s">
        <v>94</v>
      </c>
      <c r="D76" s="158">
        <v>381</v>
      </c>
      <c r="E76" s="150">
        <v>380.91</v>
      </c>
      <c r="F76" s="151">
        <v>20090</v>
      </c>
      <c r="G76" s="151">
        <v>2.3E-2</v>
      </c>
      <c r="H76" s="151">
        <v>6.0000000000000002E-6</v>
      </c>
      <c r="I76" s="151">
        <v>0.19500000000000001</v>
      </c>
      <c r="J76" s="151">
        <v>5.9000000000000003E-6</v>
      </c>
      <c r="K76" s="151">
        <v>1.0000000000000001E-5</v>
      </c>
      <c r="L76" s="151">
        <v>4.0999999999999999E-4</v>
      </c>
      <c r="M76" s="146">
        <v>1</v>
      </c>
      <c r="N76" s="147">
        <v>0.1</v>
      </c>
      <c r="O76" s="155">
        <v>7</v>
      </c>
      <c r="P76" s="148">
        <v>4.5999999999999999E-3</v>
      </c>
      <c r="Q76" s="155">
        <v>8.0000000000000007E-5</v>
      </c>
      <c r="R76" s="160" t="s">
        <v>239</v>
      </c>
      <c r="X76" s="141"/>
    </row>
    <row r="77" spans="1:24" ht="11.25" customHeight="1" x14ac:dyDescent="0.2">
      <c r="A77" s="30" t="s">
        <v>149</v>
      </c>
      <c r="B77" s="142" t="s">
        <v>112</v>
      </c>
      <c r="C77" s="157" t="s">
        <v>94</v>
      </c>
      <c r="D77" s="158">
        <v>222</v>
      </c>
      <c r="E77" s="150">
        <v>222.24</v>
      </c>
      <c r="F77" s="151">
        <v>104.9</v>
      </c>
      <c r="G77" s="151">
        <v>2.5999999999999999E-2</v>
      </c>
      <c r="H77" s="151">
        <v>6.7000000000000002E-6</v>
      </c>
      <c r="I77" s="151">
        <v>1080</v>
      </c>
      <c r="J77" s="151">
        <v>2.0999999999999999E-3</v>
      </c>
      <c r="K77" s="151">
        <v>6.0999999999999998E-7</v>
      </c>
      <c r="L77" s="151">
        <v>2.5000000000000001E-5</v>
      </c>
      <c r="M77" s="146">
        <v>1</v>
      </c>
      <c r="N77" s="147">
        <v>0.1</v>
      </c>
      <c r="O77" s="148" t="s">
        <v>239</v>
      </c>
      <c r="P77" s="148" t="s">
        <v>239</v>
      </c>
      <c r="Q77" s="148">
        <v>0.8</v>
      </c>
      <c r="R77" s="153" t="s">
        <v>239</v>
      </c>
      <c r="X77" s="141"/>
    </row>
    <row r="78" spans="1:24" ht="11.25" customHeight="1" x14ac:dyDescent="0.2">
      <c r="A78" s="30" t="s">
        <v>18</v>
      </c>
      <c r="B78" s="142" t="s">
        <v>112</v>
      </c>
      <c r="C78" s="157" t="s">
        <v>94</v>
      </c>
      <c r="D78" s="158">
        <v>122</v>
      </c>
      <c r="E78" s="150">
        <v>122.17</v>
      </c>
      <c r="F78" s="151">
        <v>491.8</v>
      </c>
      <c r="G78" s="151">
        <v>6.2E-2</v>
      </c>
      <c r="H78" s="151">
        <v>8.3000000000000002E-6</v>
      </c>
      <c r="I78" s="151">
        <v>7870</v>
      </c>
      <c r="J78" s="151">
        <v>0.1</v>
      </c>
      <c r="K78" s="151">
        <v>9.5000000000000001E-7</v>
      </c>
      <c r="L78" s="151">
        <v>3.8999999999999999E-5</v>
      </c>
      <c r="M78" s="146">
        <v>1</v>
      </c>
      <c r="N78" s="147">
        <v>0.1</v>
      </c>
      <c r="O78" s="148" t="s">
        <v>239</v>
      </c>
      <c r="P78" s="148" t="s">
        <v>239</v>
      </c>
      <c r="Q78" s="148">
        <v>0.02</v>
      </c>
      <c r="R78" s="149" t="s">
        <v>239</v>
      </c>
      <c r="X78" s="141"/>
    </row>
    <row r="79" spans="1:24" ht="11.25" customHeight="1" x14ac:dyDescent="0.2">
      <c r="A79" s="30" t="s">
        <v>150</v>
      </c>
      <c r="B79" s="142" t="s">
        <v>112</v>
      </c>
      <c r="C79" s="157" t="s">
        <v>94</v>
      </c>
      <c r="D79" s="158">
        <v>194</v>
      </c>
      <c r="E79" s="144">
        <v>194</v>
      </c>
      <c r="F79" s="145">
        <v>140</v>
      </c>
      <c r="G79" s="145"/>
      <c r="H79" s="145"/>
      <c r="I79" s="145">
        <v>5000</v>
      </c>
      <c r="J79" s="145">
        <v>0.308</v>
      </c>
      <c r="K79" s="145">
        <v>1.05E-7</v>
      </c>
      <c r="L79" s="145">
        <v>4.3100000000000002E-6</v>
      </c>
      <c r="M79" s="146">
        <v>1</v>
      </c>
      <c r="N79" s="161">
        <v>0.1</v>
      </c>
      <c r="O79" s="148" t="s">
        <v>239</v>
      </c>
      <c r="P79" s="148" t="s">
        <v>239</v>
      </c>
      <c r="Q79" s="151">
        <v>10</v>
      </c>
      <c r="R79" s="153" t="s">
        <v>239</v>
      </c>
      <c r="X79" s="141"/>
    </row>
    <row r="80" spans="1:24" ht="11.25" customHeight="1" x14ac:dyDescent="0.2">
      <c r="A80" s="30" t="s">
        <v>151</v>
      </c>
      <c r="B80" s="142" t="s">
        <v>112</v>
      </c>
      <c r="C80" s="157" t="s">
        <v>94</v>
      </c>
      <c r="D80" s="158">
        <v>168</v>
      </c>
      <c r="E80" s="150">
        <v>168.11</v>
      </c>
      <c r="F80" s="151">
        <v>351.6</v>
      </c>
      <c r="G80" s="151">
        <v>4.8000000000000001E-2</v>
      </c>
      <c r="H80" s="151">
        <v>9.2E-6</v>
      </c>
      <c r="I80" s="151">
        <v>533</v>
      </c>
      <c r="J80" s="151">
        <v>8.9999999999999998E-4</v>
      </c>
      <c r="K80" s="151">
        <v>4.9000000000000002E-8</v>
      </c>
      <c r="L80" s="151">
        <v>1.9999999999999999E-6</v>
      </c>
      <c r="M80" s="146">
        <v>1</v>
      </c>
      <c r="N80" s="147">
        <v>0.1</v>
      </c>
      <c r="O80" s="148" t="s">
        <v>239</v>
      </c>
      <c r="P80" s="148" t="s">
        <v>239</v>
      </c>
      <c r="Q80" s="148">
        <v>1E-4</v>
      </c>
      <c r="R80" s="153" t="s">
        <v>239</v>
      </c>
      <c r="X80" s="141"/>
    </row>
    <row r="81" spans="1:24" ht="11.25" customHeight="1" x14ac:dyDescent="0.2">
      <c r="A81" s="30" t="s">
        <v>152</v>
      </c>
      <c r="B81" s="142" t="s">
        <v>112</v>
      </c>
      <c r="C81" s="157" t="s">
        <v>94</v>
      </c>
      <c r="D81" s="158">
        <v>184</v>
      </c>
      <c r="E81" s="150">
        <v>184.11</v>
      </c>
      <c r="F81" s="151">
        <v>460.8</v>
      </c>
      <c r="G81" s="151">
        <v>4.1000000000000002E-2</v>
      </c>
      <c r="H81" s="151">
        <v>9.0999999999999993E-6</v>
      </c>
      <c r="I81" s="151">
        <v>2790</v>
      </c>
      <c r="J81" s="151">
        <v>3.8999999999999999E-4</v>
      </c>
      <c r="K81" s="151">
        <v>8.6000000000000002E-8</v>
      </c>
      <c r="L81" s="151">
        <v>3.4999999999999999E-6</v>
      </c>
      <c r="M81" s="146">
        <v>1</v>
      </c>
      <c r="N81" s="147">
        <v>0.1</v>
      </c>
      <c r="O81" s="148" t="s">
        <v>239</v>
      </c>
      <c r="P81" s="148" t="s">
        <v>239</v>
      </c>
      <c r="Q81" s="148">
        <v>2E-3</v>
      </c>
      <c r="R81" s="153" t="s">
        <v>239</v>
      </c>
      <c r="X81" s="141"/>
    </row>
    <row r="82" spans="1:24" ht="11.25" customHeight="1" x14ac:dyDescent="0.2">
      <c r="A82" s="30" t="s">
        <v>153</v>
      </c>
      <c r="B82" s="142" t="s">
        <v>112</v>
      </c>
      <c r="C82" s="157" t="s">
        <v>94</v>
      </c>
      <c r="D82" s="158">
        <v>182</v>
      </c>
      <c r="E82" s="150">
        <v>182.14</v>
      </c>
      <c r="F82" s="151">
        <v>575.6</v>
      </c>
      <c r="G82" s="151">
        <v>3.7999999999999999E-2</v>
      </c>
      <c r="H82" s="151">
        <v>7.9000000000000006E-6</v>
      </c>
      <c r="I82" s="151">
        <v>200</v>
      </c>
      <c r="J82" s="151">
        <v>1.4999999999999999E-4</v>
      </c>
      <c r="K82" s="151">
        <v>5.4E-8</v>
      </c>
      <c r="L82" s="151">
        <v>2.2000000000000001E-6</v>
      </c>
      <c r="M82" s="146">
        <v>1</v>
      </c>
      <c r="N82" s="147">
        <v>0.10199999999999999</v>
      </c>
      <c r="O82" s="148">
        <v>0.31</v>
      </c>
      <c r="P82" s="148">
        <v>8.8999999999999995E-5</v>
      </c>
      <c r="Q82" s="148">
        <v>2E-3</v>
      </c>
      <c r="R82" s="153" t="s">
        <v>239</v>
      </c>
      <c r="X82" s="141"/>
    </row>
    <row r="83" spans="1:24" ht="11.25" customHeight="1" x14ac:dyDescent="0.2">
      <c r="A83" s="30" t="s">
        <v>154</v>
      </c>
      <c r="B83" s="142" t="s">
        <v>112</v>
      </c>
      <c r="C83" s="157" t="s">
        <v>94</v>
      </c>
      <c r="D83" s="158">
        <v>182</v>
      </c>
      <c r="E83" s="150">
        <v>182.14</v>
      </c>
      <c r="F83" s="151">
        <v>587.4</v>
      </c>
      <c r="G83" s="151">
        <v>3.6999999999999998E-2</v>
      </c>
      <c r="H83" s="151">
        <v>7.7999999999999999E-6</v>
      </c>
      <c r="I83" s="151">
        <v>182</v>
      </c>
      <c r="J83" s="151">
        <v>5.6999999999999998E-4</v>
      </c>
      <c r="K83" s="151">
        <v>7.5000000000000002E-7</v>
      </c>
      <c r="L83" s="151">
        <v>3.1000000000000001E-5</v>
      </c>
      <c r="M83" s="146">
        <v>1</v>
      </c>
      <c r="N83" s="147">
        <v>9.9000000000000005E-2</v>
      </c>
      <c r="O83" s="148">
        <v>1.5</v>
      </c>
      <c r="P83" s="148" t="s">
        <v>239</v>
      </c>
      <c r="Q83" s="148">
        <v>2.9999999999999997E-4</v>
      </c>
      <c r="R83" s="153" t="s">
        <v>239</v>
      </c>
      <c r="X83" s="141"/>
    </row>
    <row r="84" spans="1:24" ht="11.25" customHeight="1" x14ac:dyDescent="0.2">
      <c r="A84" s="30" t="s">
        <v>155</v>
      </c>
      <c r="B84" s="142" t="s">
        <v>108</v>
      </c>
      <c r="C84" s="157" t="s">
        <v>110</v>
      </c>
      <c r="D84" s="158">
        <v>88</v>
      </c>
      <c r="E84" s="150">
        <v>88.11</v>
      </c>
      <c r="F84" s="151">
        <v>2.6</v>
      </c>
      <c r="G84" s="151">
        <v>8.6999999999999994E-2</v>
      </c>
      <c r="H84" s="151">
        <v>1.1E-5</v>
      </c>
      <c r="I84" s="151">
        <v>1000000</v>
      </c>
      <c r="J84" s="151">
        <v>38</v>
      </c>
      <c r="K84" s="151">
        <v>4.7999999999999998E-6</v>
      </c>
      <c r="L84" s="151">
        <v>2.0000000000000001E-4</v>
      </c>
      <c r="M84" s="146">
        <v>1</v>
      </c>
      <c r="N84" s="147" t="s">
        <v>239</v>
      </c>
      <c r="O84" s="148">
        <v>0.1</v>
      </c>
      <c r="P84" s="148">
        <v>5.0000000000000004E-6</v>
      </c>
      <c r="Q84" s="148">
        <v>0.03</v>
      </c>
      <c r="R84" s="149">
        <v>0.03</v>
      </c>
      <c r="X84" s="141"/>
    </row>
    <row r="85" spans="1:24" ht="11.25" customHeight="1" x14ac:dyDescent="0.2">
      <c r="A85" s="30" t="s">
        <v>220</v>
      </c>
      <c r="B85" s="142" t="s">
        <v>250</v>
      </c>
      <c r="C85" s="157" t="s">
        <v>94</v>
      </c>
      <c r="D85" s="158">
        <v>356</v>
      </c>
      <c r="E85" s="150">
        <v>356.42</v>
      </c>
      <c r="F85" s="151">
        <v>249100</v>
      </c>
      <c r="G85" s="151">
        <v>4.7E-2</v>
      </c>
      <c r="H85" s="151">
        <v>6.8000000000000001E-6</v>
      </c>
      <c r="I85" s="151">
        <v>2.0000000000000001E-4</v>
      </c>
      <c r="J85" s="151">
        <v>1.5E-9</v>
      </c>
      <c r="K85" s="151">
        <v>5.0000000000000002E-5</v>
      </c>
      <c r="L85" s="151">
        <v>2E-3</v>
      </c>
      <c r="M85" s="146">
        <v>1</v>
      </c>
      <c r="N85" s="147">
        <v>0.03</v>
      </c>
      <c r="O85" s="148">
        <v>130000</v>
      </c>
      <c r="P85" s="148">
        <v>38</v>
      </c>
      <c r="Q85" s="148">
        <v>3.3000000000000002E-9</v>
      </c>
      <c r="R85" s="149">
        <v>4.0000000000000001E-8</v>
      </c>
      <c r="X85" s="141"/>
    </row>
    <row r="86" spans="1:24" ht="11.25" customHeight="1" x14ac:dyDescent="0.2">
      <c r="A86" s="30" t="s">
        <v>156</v>
      </c>
      <c r="B86" s="142" t="s">
        <v>112</v>
      </c>
      <c r="C86" s="157" t="s">
        <v>94</v>
      </c>
      <c r="D86" s="158">
        <v>233</v>
      </c>
      <c r="E86" s="150">
        <v>233.1</v>
      </c>
      <c r="F86" s="151">
        <v>109.1</v>
      </c>
      <c r="G86" s="151">
        <v>0.05</v>
      </c>
      <c r="H86" s="151">
        <v>5.9000000000000003E-6</v>
      </c>
      <c r="I86" s="151">
        <v>42</v>
      </c>
      <c r="J86" s="151">
        <v>6.8999999999999996E-8</v>
      </c>
      <c r="K86" s="151">
        <v>5.0000000000000003E-10</v>
      </c>
      <c r="L86" s="151">
        <v>2.0999999999999999E-8</v>
      </c>
      <c r="M86" s="146">
        <v>1</v>
      </c>
      <c r="N86" s="147">
        <v>0.1</v>
      </c>
      <c r="O86" s="148" t="s">
        <v>239</v>
      </c>
      <c r="P86" s="148" t="s">
        <v>239</v>
      </c>
      <c r="Q86" s="148">
        <v>2E-3</v>
      </c>
      <c r="R86" s="153" t="s">
        <v>239</v>
      </c>
      <c r="X86" s="141"/>
    </row>
    <row r="87" spans="1:24" ht="11.25" customHeight="1" x14ac:dyDescent="0.2">
      <c r="A87" s="30" t="s">
        <v>157</v>
      </c>
      <c r="B87" s="142" t="s">
        <v>250</v>
      </c>
      <c r="C87" s="157" t="s">
        <v>94</v>
      </c>
      <c r="D87" s="158">
        <v>407</v>
      </c>
      <c r="E87" s="150">
        <v>406.92</v>
      </c>
      <c r="F87" s="151">
        <v>6761</v>
      </c>
      <c r="G87" s="151">
        <v>2.1999999999999999E-2</v>
      </c>
      <c r="H87" s="151">
        <v>5.8000000000000004E-6</v>
      </c>
      <c r="I87" s="151">
        <v>0.32500000000000001</v>
      </c>
      <c r="J87" s="151">
        <v>1.6999999999999999E-7</v>
      </c>
      <c r="K87" s="151">
        <v>6.4999999999999994E-5</v>
      </c>
      <c r="L87" s="151">
        <v>2.7000000000000001E-3</v>
      </c>
      <c r="M87" s="146">
        <v>1</v>
      </c>
      <c r="N87" s="147" t="s">
        <v>239</v>
      </c>
      <c r="O87" s="148" t="s">
        <v>239</v>
      </c>
      <c r="P87" s="148" t="s">
        <v>239</v>
      </c>
      <c r="Q87" s="148">
        <v>6.0000000000000001E-3</v>
      </c>
      <c r="R87" s="153" t="s">
        <v>239</v>
      </c>
      <c r="X87" s="141"/>
    </row>
    <row r="88" spans="1:24" ht="11.25" customHeight="1" x14ac:dyDescent="0.2">
      <c r="A88" s="30" t="s">
        <v>158</v>
      </c>
      <c r="B88" s="142" t="s">
        <v>112</v>
      </c>
      <c r="C88" s="157" t="s">
        <v>94</v>
      </c>
      <c r="D88" s="158">
        <v>381</v>
      </c>
      <c r="E88" s="150">
        <v>380.91</v>
      </c>
      <c r="F88" s="151">
        <v>20090</v>
      </c>
      <c r="G88" s="151">
        <v>3.5999999999999997E-2</v>
      </c>
      <c r="H88" s="151">
        <v>4.1999999999999996E-6</v>
      </c>
      <c r="I88" s="151">
        <v>0.25</v>
      </c>
      <c r="J88" s="151">
        <v>3.0000000000000001E-6</v>
      </c>
      <c r="K88" s="151">
        <v>6.3999999999999997E-6</v>
      </c>
      <c r="L88" s="151">
        <v>2.5999999999999998E-4</v>
      </c>
      <c r="M88" s="146">
        <v>1</v>
      </c>
      <c r="N88" s="147">
        <v>0.1</v>
      </c>
      <c r="O88" s="148" t="s">
        <v>239</v>
      </c>
      <c r="P88" s="148" t="s">
        <v>239</v>
      </c>
      <c r="Q88" s="148">
        <v>2.9999999999999997E-4</v>
      </c>
      <c r="R88" s="153" t="s">
        <v>239</v>
      </c>
      <c r="X88" s="160"/>
    </row>
    <row r="89" spans="1:24" ht="11.25" customHeight="1" x14ac:dyDescent="0.2">
      <c r="A89" s="30" t="s">
        <v>159</v>
      </c>
      <c r="B89" s="142" t="s">
        <v>108</v>
      </c>
      <c r="C89" s="157" t="s">
        <v>110</v>
      </c>
      <c r="D89" s="158">
        <v>46</v>
      </c>
      <c r="E89" s="144">
        <v>46</v>
      </c>
      <c r="F89" s="145">
        <v>0.309</v>
      </c>
      <c r="G89" s="145"/>
      <c r="H89" s="145"/>
      <c r="I89" s="145">
        <v>1000000</v>
      </c>
      <c r="J89" s="145">
        <v>53</v>
      </c>
      <c r="K89" s="145">
        <v>6.2899999999999999E-6</v>
      </c>
      <c r="L89" s="145">
        <v>2.5799999999999998E-4</v>
      </c>
      <c r="M89" s="146">
        <v>1</v>
      </c>
      <c r="N89" s="147" t="s">
        <v>239</v>
      </c>
      <c r="O89" s="148" t="s">
        <v>239</v>
      </c>
      <c r="P89" s="148" t="s">
        <v>239</v>
      </c>
      <c r="Q89" s="151" t="s">
        <v>239</v>
      </c>
      <c r="R89" s="153" t="s">
        <v>239</v>
      </c>
      <c r="X89" s="141"/>
    </row>
    <row r="90" spans="1:24" ht="11.25" customHeight="1" x14ac:dyDescent="0.2">
      <c r="A90" s="30" t="s">
        <v>19</v>
      </c>
      <c r="B90" s="142" t="s">
        <v>108</v>
      </c>
      <c r="C90" s="157" t="s">
        <v>110</v>
      </c>
      <c r="D90" s="158">
        <v>106</v>
      </c>
      <c r="E90" s="150">
        <v>106.17</v>
      </c>
      <c r="F90" s="151">
        <v>446.1</v>
      </c>
      <c r="G90" s="151">
        <v>6.8000000000000005E-2</v>
      </c>
      <c r="H90" s="151">
        <v>8.4999999999999999E-6</v>
      </c>
      <c r="I90" s="151">
        <v>169</v>
      </c>
      <c r="J90" s="151">
        <v>9.6</v>
      </c>
      <c r="K90" s="151">
        <v>7.9000000000000008E-3</v>
      </c>
      <c r="L90" s="151">
        <v>0.32</v>
      </c>
      <c r="M90" s="146">
        <v>1</v>
      </c>
      <c r="N90" s="147" t="s">
        <v>239</v>
      </c>
      <c r="O90" s="148">
        <v>1.0999999999999999E-2</v>
      </c>
      <c r="P90" s="148">
        <v>2.5000000000000002E-6</v>
      </c>
      <c r="Q90" s="148">
        <v>0.1</v>
      </c>
      <c r="R90" s="149">
        <v>1</v>
      </c>
      <c r="X90" s="141"/>
    </row>
    <row r="91" spans="1:24" ht="11.25" customHeight="1" x14ac:dyDescent="0.2">
      <c r="A91" s="30" t="s">
        <v>160</v>
      </c>
      <c r="B91" s="142" t="s">
        <v>112</v>
      </c>
      <c r="C91" s="157" t="s">
        <v>94</v>
      </c>
      <c r="D91" s="158">
        <v>202</v>
      </c>
      <c r="E91" s="150">
        <v>202.26</v>
      </c>
      <c r="F91" s="151">
        <v>55450</v>
      </c>
      <c r="G91" s="151">
        <v>2.8000000000000001E-2</v>
      </c>
      <c r="H91" s="151">
        <v>7.1999999999999997E-6</v>
      </c>
      <c r="I91" s="151">
        <v>0.26</v>
      </c>
      <c r="J91" s="151">
        <v>9.2E-6</v>
      </c>
      <c r="K91" s="151">
        <v>8.8999999999999995E-6</v>
      </c>
      <c r="L91" s="151">
        <v>3.6000000000000002E-4</v>
      </c>
      <c r="M91" s="146">
        <v>1</v>
      </c>
      <c r="N91" s="147">
        <v>0.13</v>
      </c>
      <c r="O91" s="148" t="s">
        <v>239</v>
      </c>
      <c r="P91" s="148" t="s">
        <v>239</v>
      </c>
      <c r="Q91" s="148">
        <v>0.04</v>
      </c>
      <c r="R91" s="153" t="s">
        <v>239</v>
      </c>
      <c r="X91" s="141"/>
    </row>
    <row r="92" spans="1:24" ht="11.25" customHeight="1" x14ac:dyDescent="0.2">
      <c r="A92" s="30" t="s">
        <v>20</v>
      </c>
      <c r="B92" s="142" t="s">
        <v>108</v>
      </c>
      <c r="C92" s="157" t="s">
        <v>94</v>
      </c>
      <c r="D92" s="158">
        <v>166</v>
      </c>
      <c r="E92" s="150">
        <v>166.22</v>
      </c>
      <c r="F92" s="151">
        <v>9160</v>
      </c>
      <c r="G92" s="151">
        <v>4.3999999999999997E-2</v>
      </c>
      <c r="H92" s="151">
        <v>7.9000000000000006E-6</v>
      </c>
      <c r="I92" s="151">
        <v>1.69</v>
      </c>
      <c r="J92" s="151">
        <v>5.9999999999999995E-4</v>
      </c>
      <c r="K92" s="151">
        <v>9.6000000000000002E-5</v>
      </c>
      <c r="L92" s="151">
        <v>3.8999999999999998E-3</v>
      </c>
      <c r="M92" s="146">
        <v>1</v>
      </c>
      <c r="N92" s="147">
        <v>0.13</v>
      </c>
      <c r="O92" s="148" t="s">
        <v>239</v>
      </c>
      <c r="P92" s="148" t="s">
        <v>239</v>
      </c>
      <c r="Q92" s="148">
        <v>0.04</v>
      </c>
      <c r="R92" s="149">
        <v>0.16</v>
      </c>
      <c r="X92" s="141"/>
    </row>
    <row r="93" spans="1:24" ht="11.25" customHeight="1" x14ac:dyDescent="0.2">
      <c r="A93" s="30" t="s">
        <v>161</v>
      </c>
      <c r="B93" s="142" t="s">
        <v>112</v>
      </c>
      <c r="C93" s="157" t="s">
        <v>94</v>
      </c>
      <c r="D93" s="158">
        <v>169</v>
      </c>
      <c r="E93" s="150">
        <v>169.07</v>
      </c>
      <c r="F93" s="151">
        <v>2100</v>
      </c>
      <c r="G93" s="151">
        <v>6.2E-2</v>
      </c>
      <c r="H93" s="151">
        <v>7.3000000000000004E-6</v>
      </c>
      <c r="I93" s="151">
        <v>10500</v>
      </c>
      <c r="J93" s="151">
        <v>9.8000000000000004E-8</v>
      </c>
      <c r="K93" s="151">
        <v>2.0999999999999999E-12</v>
      </c>
      <c r="L93" s="151">
        <v>8.6E-11</v>
      </c>
      <c r="M93" s="146">
        <v>1</v>
      </c>
      <c r="N93" s="147">
        <v>0.1</v>
      </c>
      <c r="O93" s="148" t="s">
        <v>239</v>
      </c>
      <c r="P93" s="148" t="s">
        <v>239</v>
      </c>
      <c r="Q93" s="148">
        <v>0.1</v>
      </c>
      <c r="R93" s="153" t="s">
        <v>239</v>
      </c>
      <c r="X93" s="141"/>
    </row>
    <row r="94" spans="1:24" ht="11.25" customHeight="1" x14ac:dyDescent="0.2">
      <c r="A94" s="30" t="s">
        <v>162</v>
      </c>
      <c r="B94" s="142" t="s">
        <v>250</v>
      </c>
      <c r="C94" s="157" t="s">
        <v>94</v>
      </c>
      <c r="D94" s="158">
        <v>373</v>
      </c>
      <c r="E94" s="150">
        <v>373.32</v>
      </c>
      <c r="F94" s="151">
        <v>41260</v>
      </c>
      <c r="G94" s="151">
        <v>2.1999999999999999E-2</v>
      </c>
      <c r="H94" s="151">
        <v>5.6999999999999996E-6</v>
      </c>
      <c r="I94" s="151">
        <v>0.18</v>
      </c>
      <c r="J94" s="151">
        <v>4.0000000000000002E-4</v>
      </c>
      <c r="K94" s="151">
        <v>2.9E-4</v>
      </c>
      <c r="L94" s="151">
        <v>1.2E-2</v>
      </c>
      <c r="M94" s="146">
        <v>1</v>
      </c>
      <c r="N94" s="147" t="s">
        <v>239</v>
      </c>
      <c r="O94" s="148">
        <v>4.5</v>
      </c>
      <c r="P94" s="148">
        <v>1.2999999999999999E-3</v>
      </c>
      <c r="Q94" s="148">
        <v>5.0000000000000001E-4</v>
      </c>
      <c r="R94" s="153" t="s">
        <v>239</v>
      </c>
      <c r="X94" s="141"/>
    </row>
    <row r="95" spans="1:24" ht="11.25" customHeight="1" x14ac:dyDescent="0.2">
      <c r="A95" s="30" t="s">
        <v>163</v>
      </c>
      <c r="B95" s="142" t="s">
        <v>250</v>
      </c>
      <c r="C95" s="157" t="s">
        <v>94</v>
      </c>
      <c r="D95" s="158">
        <v>389</v>
      </c>
      <c r="E95" s="150">
        <v>389.32</v>
      </c>
      <c r="F95" s="151">
        <v>10110</v>
      </c>
      <c r="G95" s="151">
        <v>2.4E-2</v>
      </c>
      <c r="H95" s="151">
        <v>6.1999999999999999E-6</v>
      </c>
      <c r="I95" s="151">
        <v>0.2</v>
      </c>
      <c r="J95" s="151">
        <v>2.0000000000000002E-5</v>
      </c>
      <c r="K95" s="151">
        <v>2.0999999999999999E-5</v>
      </c>
      <c r="L95" s="151">
        <v>8.5999999999999998E-4</v>
      </c>
      <c r="M95" s="146">
        <v>1</v>
      </c>
      <c r="N95" s="147" t="s">
        <v>239</v>
      </c>
      <c r="O95" s="148">
        <v>9.1</v>
      </c>
      <c r="P95" s="148">
        <v>2.5999999999999999E-3</v>
      </c>
      <c r="Q95" s="148">
        <v>1.2999999999999999E-5</v>
      </c>
      <c r="R95" s="153" t="s">
        <v>239</v>
      </c>
      <c r="X95" s="141"/>
    </row>
    <row r="96" spans="1:24" ht="11.25" customHeight="1" x14ac:dyDescent="0.2">
      <c r="A96" s="30" t="s">
        <v>164</v>
      </c>
      <c r="B96" s="142" t="s">
        <v>250</v>
      </c>
      <c r="C96" s="157" t="s">
        <v>94</v>
      </c>
      <c r="D96" s="158">
        <v>285</v>
      </c>
      <c r="E96" s="150">
        <v>284.77999999999997</v>
      </c>
      <c r="F96" s="151">
        <v>6195</v>
      </c>
      <c r="G96" s="151">
        <v>2.9000000000000001E-2</v>
      </c>
      <c r="H96" s="151">
        <v>7.7999999999999999E-6</v>
      </c>
      <c r="I96" s="151">
        <v>6.1999999999999998E-3</v>
      </c>
      <c r="J96" s="151">
        <v>1.8E-5</v>
      </c>
      <c r="K96" s="151">
        <v>1.6999999999999999E-3</v>
      </c>
      <c r="L96" s="151">
        <v>7.0000000000000007E-2</v>
      </c>
      <c r="M96" s="146">
        <v>1</v>
      </c>
      <c r="N96" s="147" t="s">
        <v>239</v>
      </c>
      <c r="O96" s="148">
        <v>1.6</v>
      </c>
      <c r="P96" s="148">
        <v>4.6000000000000001E-4</v>
      </c>
      <c r="Q96" s="148">
        <v>8.0000000000000004E-4</v>
      </c>
      <c r="R96" s="153" t="s">
        <v>239</v>
      </c>
      <c r="X96" s="141"/>
    </row>
    <row r="97" spans="1:24" ht="11.25" customHeight="1" x14ac:dyDescent="0.2">
      <c r="A97" s="30" t="s">
        <v>165</v>
      </c>
      <c r="B97" s="142" t="s">
        <v>250</v>
      </c>
      <c r="C97" s="157" t="s">
        <v>94</v>
      </c>
      <c r="D97" s="158">
        <v>261</v>
      </c>
      <c r="E97" s="150">
        <v>260.76</v>
      </c>
      <c r="F97" s="151">
        <v>845.2</v>
      </c>
      <c r="G97" s="151">
        <v>2.7E-2</v>
      </c>
      <c r="H97" s="151">
        <v>6.9999999999999999E-6</v>
      </c>
      <c r="I97" s="151">
        <v>3.2</v>
      </c>
      <c r="J97" s="151">
        <v>0.22</v>
      </c>
      <c r="K97" s="151">
        <v>0.01</v>
      </c>
      <c r="L97" s="151">
        <v>0.42</v>
      </c>
      <c r="M97" s="146">
        <v>1</v>
      </c>
      <c r="N97" s="147" t="s">
        <v>239</v>
      </c>
      <c r="O97" s="148">
        <v>7.8E-2</v>
      </c>
      <c r="P97" s="148">
        <v>2.1999999999999999E-5</v>
      </c>
      <c r="Q97" s="148">
        <v>1E-3</v>
      </c>
      <c r="R97" s="153" t="s">
        <v>239</v>
      </c>
      <c r="X97" s="141"/>
    </row>
    <row r="98" spans="1:24" ht="11.25" customHeight="1" x14ac:dyDescent="0.2">
      <c r="A98" s="30" t="s">
        <v>166</v>
      </c>
      <c r="B98" s="142" t="s">
        <v>112</v>
      </c>
      <c r="C98" s="157" t="s">
        <v>94</v>
      </c>
      <c r="D98" s="158">
        <v>291</v>
      </c>
      <c r="E98" s="150">
        <v>290.83</v>
      </c>
      <c r="F98" s="151">
        <v>2807</v>
      </c>
      <c r="G98" s="151">
        <v>4.2999999999999997E-2</v>
      </c>
      <c r="H98" s="151">
        <v>5.1000000000000003E-6</v>
      </c>
      <c r="I98" s="151">
        <v>7.3</v>
      </c>
      <c r="J98" s="151">
        <v>4.1999999999999998E-5</v>
      </c>
      <c r="K98" s="151">
        <v>5.1000000000000003E-6</v>
      </c>
      <c r="L98" s="151">
        <v>2.1000000000000001E-4</v>
      </c>
      <c r="M98" s="146">
        <v>1</v>
      </c>
      <c r="N98" s="147">
        <v>0.04</v>
      </c>
      <c r="O98" s="148">
        <v>1.1000000000000001</v>
      </c>
      <c r="P98" s="148">
        <v>3.1E-4</v>
      </c>
      <c r="Q98" s="148">
        <v>2.9999999999999997E-4</v>
      </c>
      <c r="R98" s="153" t="s">
        <v>239</v>
      </c>
      <c r="X98" s="141"/>
    </row>
    <row r="99" spans="1:24" ht="11.25" customHeight="1" x14ac:dyDescent="0.2">
      <c r="A99" s="30" t="s">
        <v>167</v>
      </c>
      <c r="B99" s="142" t="s">
        <v>250</v>
      </c>
      <c r="C99" s="157" t="s">
        <v>94</v>
      </c>
      <c r="D99" s="158">
        <v>237</v>
      </c>
      <c r="E99" s="150">
        <v>236.74</v>
      </c>
      <c r="F99" s="151">
        <v>196.8</v>
      </c>
      <c r="G99" s="151">
        <v>3.2000000000000001E-2</v>
      </c>
      <c r="H99" s="151">
        <v>8.8999999999999995E-6</v>
      </c>
      <c r="I99" s="151">
        <v>50</v>
      </c>
      <c r="J99" s="151">
        <v>0.21</v>
      </c>
      <c r="K99" s="151">
        <v>3.8999999999999998E-3</v>
      </c>
      <c r="L99" s="151">
        <v>0.16</v>
      </c>
      <c r="M99" s="146">
        <v>1</v>
      </c>
      <c r="N99" s="147" t="s">
        <v>239</v>
      </c>
      <c r="O99" s="148">
        <v>0.04</v>
      </c>
      <c r="P99" s="148">
        <v>1.1E-5</v>
      </c>
      <c r="Q99" s="148">
        <v>6.9999999999999999E-4</v>
      </c>
      <c r="R99" s="149">
        <v>0.03</v>
      </c>
      <c r="X99" s="141"/>
    </row>
    <row r="100" spans="1:24" ht="11.25" customHeight="1" x14ac:dyDescent="0.2">
      <c r="A100" s="30" t="s">
        <v>168</v>
      </c>
      <c r="B100" s="142" t="s">
        <v>112</v>
      </c>
      <c r="C100" s="157" t="s">
        <v>94</v>
      </c>
      <c r="D100" s="158">
        <v>252</v>
      </c>
      <c r="E100" s="150">
        <v>252.32</v>
      </c>
      <c r="F100" s="151">
        <v>129.4</v>
      </c>
      <c r="G100" s="151">
        <v>2.5000000000000001E-2</v>
      </c>
      <c r="H100" s="151">
        <v>6.2999999999999998E-6</v>
      </c>
      <c r="I100" s="151">
        <v>33000</v>
      </c>
      <c r="J100" s="151">
        <v>2.2999999999999999E-7</v>
      </c>
      <c r="K100" s="151">
        <v>2.2999999999999999E-12</v>
      </c>
      <c r="L100" s="151">
        <v>9.2000000000000005E-11</v>
      </c>
      <c r="M100" s="146">
        <v>1</v>
      </c>
      <c r="N100" s="147">
        <v>0.1</v>
      </c>
      <c r="O100" s="148" t="s">
        <v>239</v>
      </c>
      <c r="P100" s="148" t="s">
        <v>239</v>
      </c>
      <c r="Q100" s="148">
        <v>3.3000000000000002E-2</v>
      </c>
      <c r="R100" s="153" t="s">
        <v>239</v>
      </c>
      <c r="X100" s="141"/>
    </row>
    <row r="101" spans="1:24" ht="11.25" customHeight="1" x14ac:dyDescent="0.2">
      <c r="A101" s="30" t="s">
        <v>169</v>
      </c>
      <c r="B101" s="142" t="s">
        <v>112</v>
      </c>
      <c r="C101" s="157" t="s">
        <v>94</v>
      </c>
      <c r="D101" s="158">
        <v>276</v>
      </c>
      <c r="E101" s="150">
        <v>276.33999999999997</v>
      </c>
      <c r="F101" s="151">
        <v>1951000</v>
      </c>
      <c r="G101" s="151">
        <v>4.4999999999999998E-2</v>
      </c>
      <c r="H101" s="151">
        <v>5.2000000000000002E-6</v>
      </c>
      <c r="I101" s="151">
        <v>1.9000000000000001E-4</v>
      </c>
      <c r="J101" s="151">
        <v>1.2999999999999999E-10</v>
      </c>
      <c r="K101" s="151">
        <v>3.4999999999999998E-7</v>
      </c>
      <c r="L101" s="151">
        <v>1.4E-5</v>
      </c>
      <c r="M101" s="146">
        <v>1</v>
      </c>
      <c r="N101" s="147">
        <v>0.13</v>
      </c>
      <c r="O101" s="155">
        <v>0.1</v>
      </c>
      <c r="P101" s="155">
        <v>6.0000000000000002E-5</v>
      </c>
      <c r="Q101" s="148" t="s">
        <v>239</v>
      </c>
      <c r="R101" s="153" t="s">
        <v>239</v>
      </c>
      <c r="X101" s="141"/>
    </row>
    <row r="102" spans="1:24" ht="11.25" customHeight="1" x14ac:dyDescent="0.2">
      <c r="A102" s="30" t="s">
        <v>170</v>
      </c>
      <c r="B102" s="142" t="s">
        <v>112</v>
      </c>
      <c r="C102" s="157" t="s">
        <v>110</v>
      </c>
      <c r="D102" s="158">
        <v>138</v>
      </c>
      <c r="E102" s="150">
        <v>138.21</v>
      </c>
      <c r="F102" s="151">
        <v>65</v>
      </c>
      <c r="G102" s="151">
        <v>5.2999999999999999E-2</v>
      </c>
      <c r="H102" s="151">
        <v>7.5000000000000002E-6</v>
      </c>
      <c r="I102" s="151">
        <v>12000</v>
      </c>
      <c r="J102" s="151">
        <v>0.44</v>
      </c>
      <c r="K102" s="151">
        <v>6.6000000000000003E-6</v>
      </c>
      <c r="L102" s="151">
        <v>2.7E-4</v>
      </c>
      <c r="M102" s="146">
        <v>1</v>
      </c>
      <c r="N102" s="147">
        <v>0.1</v>
      </c>
      <c r="O102" s="148">
        <v>9.5E-4</v>
      </c>
      <c r="P102" s="148" t="s">
        <v>239</v>
      </c>
      <c r="Q102" s="148">
        <v>0.2</v>
      </c>
      <c r="R102" s="149">
        <v>2</v>
      </c>
      <c r="X102" s="141"/>
    </row>
    <row r="103" spans="1:24" ht="11.25" customHeight="1" x14ac:dyDescent="0.2">
      <c r="A103" s="30" t="s">
        <v>171</v>
      </c>
      <c r="B103" s="142" t="s">
        <v>112</v>
      </c>
      <c r="C103" s="157" t="s">
        <v>94</v>
      </c>
      <c r="D103" s="158">
        <v>207</v>
      </c>
      <c r="E103" s="144">
        <v>207</v>
      </c>
      <c r="F103" s="145" t="s">
        <v>239</v>
      </c>
      <c r="G103" s="145" t="s">
        <v>239</v>
      </c>
      <c r="H103" s="145" t="s">
        <v>239</v>
      </c>
      <c r="I103" s="145" t="s">
        <v>239</v>
      </c>
      <c r="J103" s="145" t="s">
        <v>239</v>
      </c>
      <c r="K103" s="145" t="s">
        <v>239</v>
      </c>
      <c r="L103" s="145" t="s">
        <v>239</v>
      </c>
      <c r="M103" s="146">
        <v>1</v>
      </c>
      <c r="N103" s="147" t="s">
        <v>239</v>
      </c>
      <c r="O103" s="148" t="s">
        <v>239</v>
      </c>
      <c r="P103" s="148" t="s">
        <v>239</v>
      </c>
      <c r="Q103" s="151" t="s">
        <v>239</v>
      </c>
      <c r="R103" s="153" t="s">
        <v>239</v>
      </c>
      <c r="X103" s="141"/>
    </row>
    <row r="104" spans="1:24" ht="11.25" customHeight="1" x14ac:dyDescent="0.2">
      <c r="A104" s="30" t="s">
        <v>172</v>
      </c>
      <c r="B104" s="142" t="s">
        <v>112</v>
      </c>
      <c r="C104" s="157" t="s">
        <v>94</v>
      </c>
      <c r="D104" s="158">
        <v>201</v>
      </c>
      <c r="E104" s="150">
        <v>200.59</v>
      </c>
      <c r="F104" s="151" t="s">
        <v>239</v>
      </c>
      <c r="G104" s="151" t="s">
        <v>239</v>
      </c>
      <c r="H104" s="151" t="s">
        <v>239</v>
      </c>
      <c r="I104" s="151">
        <v>69000</v>
      </c>
      <c r="J104" s="151" t="s">
        <v>239</v>
      </c>
      <c r="K104" s="151" t="s">
        <v>239</v>
      </c>
      <c r="L104" s="151" t="s">
        <v>239</v>
      </c>
      <c r="M104" s="146">
        <v>7.0000000000000007E-2</v>
      </c>
      <c r="N104" s="147" t="s">
        <v>239</v>
      </c>
      <c r="O104" s="148" t="s">
        <v>239</v>
      </c>
      <c r="P104" s="148" t="s">
        <v>239</v>
      </c>
      <c r="Q104" s="148">
        <v>2.9999999999999997E-4</v>
      </c>
      <c r="R104" s="149">
        <v>2.9999999999999997E-4</v>
      </c>
      <c r="X104" s="141"/>
    </row>
    <row r="105" spans="1:24" ht="11.25" customHeight="1" x14ac:dyDescent="0.2">
      <c r="A105" s="30" t="s">
        <v>173</v>
      </c>
      <c r="B105" s="142" t="s">
        <v>112</v>
      </c>
      <c r="C105" s="157" t="s">
        <v>94</v>
      </c>
      <c r="D105" s="158">
        <v>346</v>
      </c>
      <c r="E105" s="150">
        <v>345.66</v>
      </c>
      <c r="F105" s="151">
        <v>26890</v>
      </c>
      <c r="G105" s="151">
        <v>2.1999999999999999E-2</v>
      </c>
      <c r="H105" s="151">
        <v>5.5999999999999997E-6</v>
      </c>
      <c r="I105" s="151">
        <v>0.1</v>
      </c>
      <c r="J105" s="151">
        <v>2.6000000000000001E-6</v>
      </c>
      <c r="K105" s="151">
        <v>1.9999999999999999E-7</v>
      </c>
      <c r="L105" s="151">
        <v>8.3000000000000002E-6</v>
      </c>
      <c r="M105" s="146">
        <v>1</v>
      </c>
      <c r="N105" s="147">
        <v>0.1</v>
      </c>
      <c r="O105" s="148" t="s">
        <v>239</v>
      </c>
      <c r="P105" s="148" t="s">
        <v>239</v>
      </c>
      <c r="Q105" s="148">
        <v>5.0000000000000001E-3</v>
      </c>
      <c r="R105" s="153" t="s">
        <v>239</v>
      </c>
      <c r="X105" s="141"/>
    </row>
    <row r="106" spans="1:24" ht="11.25" customHeight="1" x14ac:dyDescent="0.2">
      <c r="A106" s="30" t="s">
        <v>21</v>
      </c>
      <c r="B106" s="142" t="s">
        <v>108</v>
      </c>
      <c r="C106" s="157" t="s">
        <v>110</v>
      </c>
      <c r="D106" s="158">
        <v>72</v>
      </c>
      <c r="E106" s="150">
        <v>72.11</v>
      </c>
      <c r="F106" s="151">
        <v>4.51</v>
      </c>
      <c r="G106" s="151">
        <v>9.0999999999999998E-2</v>
      </c>
      <c r="H106" s="151">
        <v>1.0000000000000001E-5</v>
      </c>
      <c r="I106" s="151">
        <v>223000</v>
      </c>
      <c r="J106" s="151">
        <v>90.6</v>
      </c>
      <c r="K106" s="151">
        <v>5.7000000000000003E-5</v>
      </c>
      <c r="L106" s="151">
        <v>2.3E-3</v>
      </c>
      <c r="M106" s="146">
        <v>1</v>
      </c>
      <c r="N106" s="147" t="s">
        <v>239</v>
      </c>
      <c r="O106" s="148" t="s">
        <v>239</v>
      </c>
      <c r="P106" s="148" t="s">
        <v>239</v>
      </c>
      <c r="Q106" s="148">
        <v>0.6</v>
      </c>
      <c r="R106" s="149">
        <v>5</v>
      </c>
      <c r="X106" s="141"/>
    </row>
    <row r="107" spans="1:24" ht="11.25" customHeight="1" x14ac:dyDescent="0.2">
      <c r="A107" s="30" t="s">
        <v>22</v>
      </c>
      <c r="B107" s="142" t="s">
        <v>108</v>
      </c>
      <c r="C107" s="157" t="s">
        <v>110</v>
      </c>
      <c r="D107" s="158">
        <v>100</v>
      </c>
      <c r="E107" s="150">
        <v>100.16</v>
      </c>
      <c r="F107" s="151">
        <v>12.6</v>
      </c>
      <c r="G107" s="151">
        <v>7.0000000000000007E-2</v>
      </c>
      <c r="H107" s="151">
        <v>8.3000000000000002E-6</v>
      </c>
      <c r="I107" s="151">
        <v>19000</v>
      </c>
      <c r="J107" s="151">
        <v>19.86</v>
      </c>
      <c r="K107" s="151">
        <v>1.3999999999999999E-4</v>
      </c>
      <c r="L107" s="151">
        <v>5.5999999999999999E-3</v>
      </c>
      <c r="M107" s="146">
        <v>1</v>
      </c>
      <c r="N107" s="147" t="s">
        <v>239</v>
      </c>
      <c r="O107" s="148" t="s">
        <v>239</v>
      </c>
      <c r="P107" s="148" t="s">
        <v>239</v>
      </c>
      <c r="Q107" s="148" t="s">
        <v>239</v>
      </c>
      <c r="R107" s="149">
        <v>3</v>
      </c>
      <c r="X107" s="141"/>
    </row>
    <row r="108" spans="1:24" ht="11.25" customHeight="1" x14ac:dyDescent="0.2">
      <c r="A108" s="30" t="s">
        <v>174</v>
      </c>
      <c r="B108" s="142" t="s">
        <v>112</v>
      </c>
      <c r="C108" s="157" t="s">
        <v>94</v>
      </c>
      <c r="D108" s="158">
        <v>216</v>
      </c>
      <c r="E108" s="150">
        <v>215.63</v>
      </c>
      <c r="F108" s="151" t="s">
        <v>239</v>
      </c>
      <c r="G108" s="151" t="s">
        <v>239</v>
      </c>
      <c r="H108" s="151" t="s">
        <v>239</v>
      </c>
      <c r="I108" s="151" t="s">
        <v>239</v>
      </c>
      <c r="J108" s="151" t="s">
        <v>239</v>
      </c>
      <c r="K108" s="151" t="s">
        <v>239</v>
      </c>
      <c r="L108" s="151" t="s">
        <v>239</v>
      </c>
      <c r="M108" s="146">
        <v>1</v>
      </c>
      <c r="N108" s="147" t="s">
        <v>239</v>
      </c>
      <c r="O108" s="148" t="s">
        <v>239</v>
      </c>
      <c r="P108" s="148" t="s">
        <v>239</v>
      </c>
      <c r="Q108" s="148">
        <v>1E-4</v>
      </c>
      <c r="R108" s="153" t="s">
        <v>239</v>
      </c>
      <c r="X108" s="141"/>
    </row>
    <row r="109" spans="1:24" ht="11.25" customHeight="1" x14ac:dyDescent="0.2">
      <c r="A109" s="30" t="s">
        <v>58</v>
      </c>
      <c r="B109" s="142" t="s">
        <v>108</v>
      </c>
      <c r="C109" s="157" t="s">
        <v>110</v>
      </c>
      <c r="D109" s="158">
        <v>88</v>
      </c>
      <c r="E109" s="150">
        <v>88.15</v>
      </c>
      <c r="F109" s="151">
        <v>11.56</v>
      </c>
      <c r="G109" s="151">
        <v>7.4999999999999997E-2</v>
      </c>
      <c r="H109" s="151">
        <v>8.6000000000000007E-6</v>
      </c>
      <c r="I109" s="151">
        <v>51000</v>
      </c>
      <c r="J109" s="151">
        <v>250</v>
      </c>
      <c r="K109" s="151">
        <v>5.9000000000000003E-4</v>
      </c>
      <c r="L109" s="151">
        <v>2.4E-2</v>
      </c>
      <c r="M109" s="146">
        <v>1</v>
      </c>
      <c r="N109" s="147" t="s">
        <v>239</v>
      </c>
      <c r="O109" s="148">
        <v>1.8E-3</v>
      </c>
      <c r="P109" s="148">
        <v>2.6E-7</v>
      </c>
      <c r="Q109" s="148" t="s">
        <v>239</v>
      </c>
      <c r="R109" s="149">
        <v>3</v>
      </c>
      <c r="X109" s="141"/>
    </row>
    <row r="110" spans="1:24" ht="11.25" customHeight="1" x14ac:dyDescent="0.2">
      <c r="A110" s="30" t="s">
        <v>57</v>
      </c>
      <c r="B110" s="142" t="s">
        <v>108</v>
      </c>
      <c r="C110" s="157" t="s">
        <v>110</v>
      </c>
      <c r="D110" s="158">
        <v>85</v>
      </c>
      <c r="E110" s="150">
        <v>84.93</v>
      </c>
      <c r="F110" s="151">
        <v>21.73</v>
      </c>
      <c r="G110" s="151">
        <v>0.1</v>
      </c>
      <c r="H110" s="151">
        <v>1.2999999999999999E-5</v>
      </c>
      <c r="I110" s="151">
        <v>13000</v>
      </c>
      <c r="J110" s="151">
        <v>435</v>
      </c>
      <c r="K110" s="151">
        <v>3.3E-3</v>
      </c>
      <c r="L110" s="151">
        <v>0.13</v>
      </c>
      <c r="M110" s="146">
        <v>1</v>
      </c>
      <c r="N110" s="147" t="s">
        <v>239</v>
      </c>
      <c r="O110" s="148">
        <v>2E-3</v>
      </c>
      <c r="P110" s="148">
        <v>1E-8</v>
      </c>
      <c r="Q110" s="148">
        <v>6.0000000000000001E-3</v>
      </c>
      <c r="R110" s="149">
        <v>0.6</v>
      </c>
      <c r="X110" s="141"/>
    </row>
    <row r="111" spans="1:24" ht="11.25" customHeight="1" x14ac:dyDescent="0.2">
      <c r="A111" s="30" t="s">
        <v>236</v>
      </c>
      <c r="B111" s="142" t="s">
        <v>108</v>
      </c>
      <c r="C111" s="157" t="s">
        <v>94</v>
      </c>
      <c r="D111" s="158">
        <v>142</v>
      </c>
      <c r="E111" s="150">
        <v>142.19999999999999</v>
      </c>
      <c r="F111" s="151">
        <v>2528</v>
      </c>
      <c r="G111" s="151">
        <v>5.2999999999999999E-2</v>
      </c>
      <c r="H111" s="151">
        <v>7.7999999999999999E-6</v>
      </c>
      <c r="I111" s="151">
        <v>25.8</v>
      </c>
      <c r="J111" s="151">
        <v>6.7000000000000004E-2</v>
      </c>
      <c r="K111" s="151">
        <v>5.1000000000000004E-4</v>
      </c>
      <c r="L111" s="151">
        <v>2.1000000000000001E-2</v>
      </c>
      <c r="M111" s="146">
        <v>1</v>
      </c>
      <c r="N111" s="147">
        <v>0.13</v>
      </c>
      <c r="O111" s="148">
        <v>2.9000000000000001E-2</v>
      </c>
      <c r="P111" s="148" t="s">
        <v>239</v>
      </c>
      <c r="Q111" s="148">
        <v>7.0000000000000007E-2</v>
      </c>
      <c r="R111" s="149">
        <v>0.28000000000000003</v>
      </c>
      <c r="X111" s="141"/>
    </row>
    <row r="112" spans="1:24" ht="11.25" customHeight="1" x14ac:dyDescent="0.2">
      <c r="A112" s="30" t="s">
        <v>237</v>
      </c>
      <c r="B112" s="142" t="s">
        <v>108</v>
      </c>
      <c r="C112" s="157" t="s">
        <v>94</v>
      </c>
      <c r="D112" s="158">
        <v>142</v>
      </c>
      <c r="E112" s="150">
        <v>142.19999999999999</v>
      </c>
      <c r="F112" s="151">
        <v>2478</v>
      </c>
      <c r="G112" s="151">
        <v>5.1999999999999998E-2</v>
      </c>
      <c r="H112" s="151">
        <v>7.7999999999999999E-6</v>
      </c>
      <c r="I112" s="151">
        <v>24.6</v>
      </c>
      <c r="J112" s="151">
        <v>5.5E-2</v>
      </c>
      <c r="K112" s="151">
        <v>5.1999999999999995E-4</v>
      </c>
      <c r="L112" s="151">
        <v>2.1000000000000001E-2</v>
      </c>
      <c r="M112" s="146">
        <v>1</v>
      </c>
      <c r="N112" s="147">
        <v>0.13</v>
      </c>
      <c r="O112" s="148" t="s">
        <v>239</v>
      </c>
      <c r="P112" s="148" t="s">
        <v>239</v>
      </c>
      <c r="Q112" s="148">
        <v>4.0000000000000001E-3</v>
      </c>
      <c r="R112" s="149">
        <v>1.6E-2</v>
      </c>
      <c r="X112" s="141"/>
    </row>
    <row r="113" spans="1:24" ht="11.25" customHeight="1" x14ac:dyDescent="0.2">
      <c r="A113" s="30" t="s">
        <v>175</v>
      </c>
      <c r="B113" s="142" t="s">
        <v>112</v>
      </c>
      <c r="C113" s="157" t="s">
        <v>94</v>
      </c>
      <c r="D113" s="158">
        <v>96</v>
      </c>
      <c r="E113" s="150">
        <v>95.94</v>
      </c>
      <c r="F113" s="151" t="s">
        <v>239</v>
      </c>
      <c r="G113" s="151" t="s">
        <v>239</v>
      </c>
      <c r="H113" s="151" t="s">
        <v>239</v>
      </c>
      <c r="I113" s="151" t="s">
        <v>239</v>
      </c>
      <c r="J113" s="151" t="s">
        <v>239</v>
      </c>
      <c r="K113" s="151" t="s">
        <v>239</v>
      </c>
      <c r="L113" s="151" t="s">
        <v>239</v>
      </c>
      <c r="M113" s="146">
        <v>1</v>
      </c>
      <c r="N113" s="147" t="s">
        <v>239</v>
      </c>
      <c r="O113" s="148" t="s">
        <v>239</v>
      </c>
      <c r="P113" s="148" t="s">
        <v>239</v>
      </c>
      <c r="Q113" s="148">
        <v>5.0000000000000001E-3</v>
      </c>
      <c r="R113" s="153" t="s">
        <v>239</v>
      </c>
      <c r="X113" s="141"/>
    </row>
    <row r="114" spans="1:24" ht="11.25" customHeight="1" x14ac:dyDescent="0.2">
      <c r="A114" s="30" t="s">
        <v>23</v>
      </c>
      <c r="B114" s="142" t="s">
        <v>108</v>
      </c>
      <c r="C114" s="157" t="s">
        <v>94</v>
      </c>
      <c r="D114" s="158">
        <v>128</v>
      </c>
      <c r="E114" s="150">
        <v>128.18</v>
      </c>
      <c r="F114" s="151">
        <v>1544</v>
      </c>
      <c r="G114" s="151">
        <v>0.06</v>
      </c>
      <c r="H114" s="151">
        <v>8.3999999999999992E-6</v>
      </c>
      <c r="I114" s="151">
        <v>31</v>
      </c>
      <c r="J114" s="151">
        <v>8.5000000000000006E-2</v>
      </c>
      <c r="K114" s="151">
        <v>4.4000000000000002E-4</v>
      </c>
      <c r="L114" s="151">
        <v>1.7999999999999999E-2</v>
      </c>
      <c r="M114" s="146">
        <v>1</v>
      </c>
      <c r="N114" s="147">
        <v>0.13</v>
      </c>
      <c r="O114" s="148" t="s">
        <v>239</v>
      </c>
      <c r="P114" s="148">
        <v>3.4E-5</v>
      </c>
      <c r="Q114" s="148">
        <v>0.02</v>
      </c>
      <c r="R114" s="149">
        <v>3.0000000000000001E-3</v>
      </c>
      <c r="X114" s="141"/>
    </row>
    <row r="115" spans="1:24" ht="11.25" customHeight="1" x14ac:dyDescent="0.2">
      <c r="A115" s="30" t="s">
        <v>176</v>
      </c>
      <c r="B115" s="142" t="s">
        <v>112</v>
      </c>
      <c r="C115" s="157" t="s">
        <v>94</v>
      </c>
      <c r="D115" s="158">
        <v>59</v>
      </c>
      <c r="E115" s="150">
        <v>58.69</v>
      </c>
      <c r="F115" s="151" t="s">
        <v>239</v>
      </c>
      <c r="G115" s="151" t="s">
        <v>239</v>
      </c>
      <c r="H115" s="151" t="s">
        <v>239</v>
      </c>
      <c r="I115" s="151" t="s">
        <v>239</v>
      </c>
      <c r="J115" s="151" t="s">
        <v>239</v>
      </c>
      <c r="K115" s="151" t="s">
        <v>239</v>
      </c>
      <c r="L115" s="151" t="s">
        <v>239</v>
      </c>
      <c r="M115" s="147">
        <v>0.04</v>
      </c>
      <c r="N115" s="147" t="s">
        <v>239</v>
      </c>
      <c r="O115" s="148" t="s">
        <v>239</v>
      </c>
      <c r="P115" s="148" t="s">
        <v>239</v>
      </c>
      <c r="Q115" s="148">
        <v>0.02</v>
      </c>
      <c r="R115" s="149">
        <v>9.0000000000000006E-5</v>
      </c>
      <c r="X115" s="141"/>
    </row>
    <row r="116" spans="1:24" ht="11.25" customHeight="1" x14ac:dyDescent="0.2">
      <c r="A116" s="30" t="s">
        <v>177</v>
      </c>
      <c r="B116" s="142" t="s">
        <v>108</v>
      </c>
      <c r="C116" s="157" t="s">
        <v>110</v>
      </c>
      <c r="D116" s="158">
        <v>123</v>
      </c>
      <c r="E116" s="150">
        <v>123.11</v>
      </c>
      <c r="F116" s="151">
        <v>226.4</v>
      </c>
      <c r="G116" s="151">
        <v>6.8000000000000005E-2</v>
      </c>
      <c r="H116" s="151">
        <v>9.3999999999999998E-6</v>
      </c>
      <c r="I116" s="151">
        <v>2090</v>
      </c>
      <c r="J116" s="151">
        <v>0.245</v>
      </c>
      <c r="K116" s="151">
        <v>2.4000000000000001E-5</v>
      </c>
      <c r="L116" s="151">
        <v>9.7999999999999997E-4</v>
      </c>
      <c r="M116" s="146">
        <v>1</v>
      </c>
      <c r="N116" s="147" t="s">
        <v>239</v>
      </c>
      <c r="O116" s="148" t="s">
        <v>239</v>
      </c>
      <c r="P116" s="148">
        <v>4.0000000000000003E-5</v>
      </c>
      <c r="Q116" s="148">
        <v>2E-3</v>
      </c>
      <c r="R116" s="149">
        <v>8.9999999999999993E-3</v>
      </c>
      <c r="X116" s="141"/>
    </row>
    <row r="117" spans="1:24" ht="11.25" customHeight="1" x14ac:dyDescent="0.2">
      <c r="A117" s="30" t="s">
        <v>178</v>
      </c>
      <c r="B117" s="142" t="s">
        <v>112</v>
      </c>
      <c r="C117" s="157" t="s">
        <v>110</v>
      </c>
      <c r="D117" s="158">
        <v>227</v>
      </c>
      <c r="E117" s="150">
        <v>227.09</v>
      </c>
      <c r="F117" s="151">
        <v>115.8</v>
      </c>
      <c r="G117" s="151">
        <v>2.9000000000000001E-2</v>
      </c>
      <c r="H117" s="151">
        <v>7.7000000000000008E-6</v>
      </c>
      <c r="I117" s="151">
        <v>1380</v>
      </c>
      <c r="J117" s="151">
        <v>4.0000000000000002E-4</v>
      </c>
      <c r="K117" s="151">
        <v>8.6999999999999998E-8</v>
      </c>
      <c r="L117" s="151">
        <v>3.4999999999999999E-6</v>
      </c>
      <c r="M117" s="146">
        <v>1</v>
      </c>
      <c r="N117" s="147">
        <v>0.1</v>
      </c>
      <c r="O117" s="148">
        <v>1.7000000000000001E-2</v>
      </c>
      <c r="P117" s="148" t="s">
        <v>239</v>
      </c>
      <c r="Q117" s="148">
        <v>1E-4</v>
      </c>
      <c r="R117" s="153" t="s">
        <v>239</v>
      </c>
      <c r="X117" s="141"/>
    </row>
    <row r="118" spans="1:24" ht="11.25" customHeight="1" x14ac:dyDescent="0.2">
      <c r="A118" s="30" t="s">
        <v>179</v>
      </c>
      <c r="B118" s="142" t="s">
        <v>108</v>
      </c>
      <c r="C118" s="157" t="s">
        <v>94</v>
      </c>
      <c r="D118" s="158">
        <v>137</v>
      </c>
      <c r="E118" s="150">
        <v>137.13999999999999</v>
      </c>
      <c r="F118" s="151">
        <v>370.6</v>
      </c>
      <c r="G118" s="151">
        <v>5.8999999999999997E-2</v>
      </c>
      <c r="H118" s="151">
        <v>8.6999999999999997E-6</v>
      </c>
      <c r="I118" s="151">
        <v>650</v>
      </c>
      <c r="J118" s="151">
        <v>0.19</v>
      </c>
      <c r="K118" s="151">
        <v>1.2999999999999999E-5</v>
      </c>
      <c r="L118" s="151">
        <v>5.1000000000000004E-4</v>
      </c>
      <c r="M118" s="146">
        <v>1</v>
      </c>
      <c r="N118" s="147" t="s">
        <v>239</v>
      </c>
      <c r="O118" s="148">
        <v>0.22</v>
      </c>
      <c r="P118" s="148" t="s">
        <v>239</v>
      </c>
      <c r="Q118" s="148">
        <v>8.9999999999999998E-4</v>
      </c>
      <c r="R118" s="149">
        <v>3.5999999999999999E-3</v>
      </c>
      <c r="X118" s="141"/>
    </row>
    <row r="119" spans="1:24" ht="11.25" customHeight="1" x14ac:dyDescent="0.2">
      <c r="A119" s="30" t="s">
        <v>180</v>
      </c>
      <c r="B119" s="142" t="s">
        <v>112</v>
      </c>
      <c r="C119" s="157" t="s">
        <v>94</v>
      </c>
      <c r="D119" s="158">
        <v>137</v>
      </c>
      <c r="E119" s="144">
        <v>137</v>
      </c>
      <c r="F119" s="145">
        <v>363.2</v>
      </c>
      <c r="G119" s="145">
        <v>5.8999999999999997E-2</v>
      </c>
      <c r="H119" s="145">
        <v>8.6999999999999997E-6</v>
      </c>
      <c r="I119" s="145">
        <v>500</v>
      </c>
      <c r="J119" s="145">
        <v>0.20499999999999999</v>
      </c>
      <c r="K119" s="145">
        <v>9.3000000000000007E-6</v>
      </c>
      <c r="L119" s="145">
        <v>3.8000000000000002E-4</v>
      </c>
      <c r="M119" s="146">
        <v>1</v>
      </c>
      <c r="N119" s="161">
        <v>0.1</v>
      </c>
      <c r="O119" s="148" t="s">
        <v>239</v>
      </c>
      <c r="P119" s="148" t="s">
        <v>239</v>
      </c>
      <c r="Q119" s="151">
        <v>1E-4</v>
      </c>
      <c r="R119" s="149" t="s">
        <v>239</v>
      </c>
      <c r="X119" s="141"/>
    </row>
    <row r="120" spans="1:24" ht="11.25" customHeight="1" x14ac:dyDescent="0.2">
      <c r="A120" s="30" t="s">
        <v>181</v>
      </c>
      <c r="B120" s="142" t="s">
        <v>112</v>
      </c>
      <c r="C120" s="157" t="s">
        <v>94</v>
      </c>
      <c r="D120" s="158">
        <v>137</v>
      </c>
      <c r="E120" s="150">
        <v>137.13999999999999</v>
      </c>
      <c r="F120" s="145">
        <v>363.2</v>
      </c>
      <c r="G120" s="151">
        <v>5.7000000000000002E-2</v>
      </c>
      <c r="H120" s="151">
        <v>8.3999999999999992E-6</v>
      </c>
      <c r="I120" s="151">
        <v>442</v>
      </c>
      <c r="J120" s="151">
        <v>1.6E-2</v>
      </c>
      <c r="K120" s="151">
        <v>5.5999999999999997E-6</v>
      </c>
      <c r="L120" s="151">
        <v>2.3000000000000001E-4</v>
      </c>
      <c r="M120" s="146">
        <v>1</v>
      </c>
      <c r="N120" s="147">
        <v>0.1</v>
      </c>
      <c r="O120" s="148">
        <v>1.6E-2</v>
      </c>
      <c r="P120" s="148" t="s">
        <v>239</v>
      </c>
      <c r="Q120" s="148">
        <v>4.0000000000000001E-3</v>
      </c>
      <c r="R120" s="153">
        <v>1.6E-2</v>
      </c>
      <c r="X120" s="141"/>
    </row>
    <row r="121" spans="1:24" ht="11.25" customHeight="1" x14ac:dyDescent="0.2">
      <c r="A121" s="30" t="s">
        <v>182</v>
      </c>
      <c r="B121" s="142" t="s">
        <v>112</v>
      </c>
      <c r="C121" s="157" t="s">
        <v>94</v>
      </c>
      <c r="D121" s="158">
        <v>266</v>
      </c>
      <c r="E121" s="150">
        <v>266.33999999999997</v>
      </c>
      <c r="F121" s="151">
        <v>592</v>
      </c>
      <c r="G121" s="151">
        <v>0.03</v>
      </c>
      <c r="H121" s="151">
        <v>7.9999999999999996E-6</v>
      </c>
      <c r="I121" s="151">
        <v>14</v>
      </c>
      <c r="J121" s="151">
        <v>1.1E-4</v>
      </c>
      <c r="K121" s="151">
        <v>2.4999999999999999E-8</v>
      </c>
      <c r="L121" s="151">
        <v>9.9999999999999995E-7</v>
      </c>
      <c r="M121" s="146">
        <v>1</v>
      </c>
      <c r="N121" s="147">
        <v>0.25</v>
      </c>
      <c r="O121" s="148">
        <v>0.4</v>
      </c>
      <c r="P121" s="148">
        <v>5.1000000000000003E-6</v>
      </c>
      <c r="Q121" s="148">
        <v>5.0000000000000001E-3</v>
      </c>
      <c r="R121" s="153" t="s">
        <v>239</v>
      </c>
      <c r="X121" s="141"/>
    </row>
    <row r="122" spans="1:24" ht="11.25" customHeight="1" x14ac:dyDescent="0.2">
      <c r="A122" s="30" t="s">
        <v>183</v>
      </c>
      <c r="B122" s="142" t="s">
        <v>112</v>
      </c>
      <c r="C122" s="157" t="s">
        <v>94</v>
      </c>
      <c r="D122" s="158">
        <v>316</v>
      </c>
      <c r="E122" s="144">
        <v>316</v>
      </c>
      <c r="F122" s="145">
        <v>647.9</v>
      </c>
      <c r="G122" s="145">
        <v>2.5999999999999999E-2</v>
      </c>
      <c r="H122" s="145">
        <v>6.8000000000000001E-6</v>
      </c>
      <c r="I122" s="145">
        <v>43</v>
      </c>
      <c r="J122" s="145">
        <v>5.4999999999999996E-9</v>
      </c>
      <c r="K122" s="145">
        <v>1.3000000000000001E-9</v>
      </c>
      <c r="L122" s="145">
        <v>5.4E-8</v>
      </c>
      <c r="M122" s="146">
        <v>1</v>
      </c>
      <c r="N122" s="147">
        <v>0.1</v>
      </c>
      <c r="O122" s="148">
        <v>4.0000000000000001E-3</v>
      </c>
      <c r="P122" s="148" t="s">
        <v>239</v>
      </c>
      <c r="Q122" s="148">
        <v>2E-3</v>
      </c>
      <c r="R122" s="153" t="s">
        <v>239</v>
      </c>
      <c r="X122" s="141"/>
    </row>
    <row r="123" spans="1:24" ht="11.25" customHeight="1" x14ac:dyDescent="0.2">
      <c r="A123" s="30" t="s">
        <v>184</v>
      </c>
      <c r="B123" s="142" t="s">
        <v>112</v>
      </c>
      <c r="C123" s="157" t="s">
        <v>94</v>
      </c>
      <c r="D123" s="158">
        <v>117</v>
      </c>
      <c r="E123" s="150">
        <v>117.49</v>
      </c>
      <c r="F123" s="151" t="s">
        <v>239</v>
      </c>
      <c r="G123" s="151" t="s">
        <v>239</v>
      </c>
      <c r="H123" s="151" t="s">
        <v>239</v>
      </c>
      <c r="I123" s="151">
        <v>245000</v>
      </c>
      <c r="J123" s="151" t="s">
        <v>239</v>
      </c>
      <c r="K123" s="151" t="s">
        <v>239</v>
      </c>
      <c r="L123" s="151" t="s">
        <v>239</v>
      </c>
      <c r="M123" s="146">
        <v>1</v>
      </c>
      <c r="N123" s="147" t="s">
        <v>239</v>
      </c>
      <c r="O123" s="148" t="s">
        <v>239</v>
      </c>
      <c r="P123" s="148" t="s">
        <v>239</v>
      </c>
      <c r="Q123" s="148">
        <v>6.9999999999999999E-4</v>
      </c>
      <c r="R123" s="153" t="s">
        <v>239</v>
      </c>
      <c r="X123" s="141"/>
    </row>
    <row r="124" spans="1:24" ht="11.25" customHeight="1" x14ac:dyDescent="0.2">
      <c r="A124" s="30" t="s">
        <v>24</v>
      </c>
      <c r="B124" s="142" t="s">
        <v>108</v>
      </c>
      <c r="C124" s="157" t="s">
        <v>94</v>
      </c>
      <c r="D124" s="158">
        <v>178</v>
      </c>
      <c r="E124" s="144">
        <v>178</v>
      </c>
      <c r="F124" s="145">
        <v>14000</v>
      </c>
      <c r="G124" s="145">
        <v>6.08E-2</v>
      </c>
      <c r="H124" s="145">
        <v>7.8800000000000008E-6</v>
      </c>
      <c r="I124" s="145">
        <v>0.81599999999999995</v>
      </c>
      <c r="J124" s="145" t="s">
        <v>239</v>
      </c>
      <c r="K124" s="145">
        <v>3.93E-5</v>
      </c>
      <c r="L124" s="145">
        <v>1.6100000000000001E-3</v>
      </c>
      <c r="M124" s="146">
        <v>1</v>
      </c>
      <c r="N124" s="147">
        <v>0.13</v>
      </c>
      <c r="O124" s="148" t="s">
        <v>239</v>
      </c>
      <c r="P124" s="148" t="s">
        <v>239</v>
      </c>
      <c r="Q124" s="148">
        <v>0.04</v>
      </c>
      <c r="R124" s="149">
        <v>0.14000000000000001</v>
      </c>
      <c r="X124" s="141"/>
    </row>
    <row r="125" spans="1:24" ht="11.25" customHeight="1" x14ac:dyDescent="0.2">
      <c r="A125" s="30" t="s">
        <v>185</v>
      </c>
      <c r="B125" s="142" t="s">
        <v>112</v>
      </c>
      <c r="C125" s="157" t="s">
        <v>94</v>
      </c>
      <c r="D125" s="158">
        <v>94</v>
      </c>
      <c r="E125" s="150">
        <v>94.11</v>
      </c>
      <c r="F125" s="151">
        <v>187.2</v>
      </c>
      <c r="G125" s="151">
        <v>8.3000000000000004E-2</v>
      </c>
      <c r="H125" s="151">
        <v>1.0000000000000001E-5</v>
      </c>
      <c r="I125" s="151">
        <v>82800</v>
      </c>
      <c r="J125" s="151">
        <v>0.35</v>
      </c>
      <c r="K125" s="151">
        <v>3.3000000000000002E-7</v>
      </c>
      <c r="L125" s="151">
        <v>1.4E-5</v>
      </c>
      <c r="M125" s="146">
        <v>1</v>
      </c>
      <c r="N125" s="147">
        <v>0.1</v>
      </c>
      <c r="O125" s="148" t="s">
        <v>239</v>
      </c>
      <c r="P125" s="148" t="s">
        <v>239</v>
      </c>
      <c r="Q125" s="148">
        <v>0.3</v>
      </c>
      <c r="R125" s="149">
        <v>0.2</v>
      </c>
      <c r="X125" s="141"/>
    </row>
    <row r="126" spans="1:24" ht="11.25" customHeight="1" x14ac:dyDescent="0.2">
      <c r="A126" s="30" t="s">
        <v>186</v>
      </c>
      <c r="B126" s="142" t="s">
        <v>250</v>
      </c>
      <c r="C126" s="157" t="s">
        <v>94</v>
      </c>
      <c r="D126" s="158">
        <v>326</v>
      </c>
      <c r="E126" s="150">
        <v>326.44</v>
      </c>
      <c r="F126" s="151">
        <v>130500</v>
      </c>
      <c r="G126" s="151">
        <v>2.4E-2</v>
      </c>
      <c r="H126" s="151">
        <v>6.1E-6</v>
      </c>
      <c r="I126" s="151">
        <v>4.2999999999999997E-2</v>
      </c>
      <c r="J126" s="151">
        <v>7.7000000000000001E-5</v>
      </c>
      <c r="K126" s="151">
        <v>2.7999999999999998E-4</v>
      </c>
      <c r="L126" s="151">
        <v>1.2E-2</v>
      </c>
      <c r="M126" s="146">
        <v>1</v>
      </c>
      <c r="N126" s="147">
        <v>0.14000000000000001</v>
      </c>
      <c r="O126" s="148">
        <v>2</v>
      </c>
      <c r="P126" s="148">
        <v>5.6999999999999998E-4</v>
      </c>
      <c r="Q126" s="148">
        <v>2.0000000000000002E-5</v>
      </c>
      <c r="R126" s="153" t="s">
        <v>239</v>
      </c>
      <c r="X126" s="141"/>
    </row>
    <row r="127" spans="1:24" ht="11.25" customHeight="1" x14ac:dyDescent="0.2">
      <c r="A127" s="30" t="s">
        <v>187</v>
      </c>
      <c r="B127" s="142" t="s">
        <v>112</v>
      </c>
      <c r="C127" s="157" t="s">
        <v>110</v>
      </c>
      <c r="D127" s="158">
        <v>342</v>
      </c>
      <c r="E127" s="150">
        <v>342.23</v>
      </c>
      <c r="F127" s="151">
        <v>1556</v>
      </c>
      <c r="G127" s="151">
        <v>2.1000000000000001E-2</v>
      </c>
      <c r="H127" s="151">
        <v>5.3000000000000001E-6</v>
      </c>
      <c r="I127" s="151">
        <v>110</v>
      </c>
      <c r="J127" s="151">
        <v>4.2E-7</v>
      </c>
      <c r="K127" s="151">
        <v>1.6999999999999999E-9</v>
      </c>
      <c r="L127" s="151">
        <v>7.0000000000000005E-8</v>
      </c>
      <c r="M127" s="146">
        <v>1</v>
      </c>
      <c r="N127" s="147">
        <v>0.1</v>
      </c>
      <c r="O127" s="148" t="s">
        <v>239</v>
      </c>
      <c r="P127" s="148" t="s">
        <v>239</v>
      </c>
      <c r="Q127" s="148">
        <v>0.1</v>
      </c>
      <c r="R127" s="153" t="s">
        <v>239</v>
      </c>
      <c r="X127" s="141"/>
    </row>
    <row r="128" spans="1:24" ht="11.25" customHeight="1" x14ac:dyDescent="0.2">
      <c r="A128" s="30" t="s">
        <v>25</v>
      </c>
      <c r="B128" s="142" t="s">
        <v>108</v>
      </c>
      <c r="C128" s="157" t="s">
        <v>94</v>
      </c>
      <c r="D128" s="158">
        <v>202</v>
      </c>
      <c r="E128" s="150">
        <v>199</v>
      </c>
      <c r="F128" s="151">
        <v>54340</v>
      </c>
      <c r="G128" s="151">
        <v>2.8000000000000001E-2</v>
      </c>
      <c r="H128" s="151">
        <v>7.1999999999999997E-6</v>
      </c>
      <c r="I128" s="151">
        <v>0.13500000000000001</v>
      </c>
      <c r="J128" s="151">
        <v>4.5000000000000001E-6</v>
      </c>
      <c r="K128" s="151">
        <v>1.2E-5</v>
      </c>
      <c r="L128" s="151">
        <v>4.8999999999999998E-4</v>
      </c>
      <c r="M128" s="146">
        <v>1</v>
      </c>
      <c r="N128" s="147">
        <v>0.13</v>
      </c>
      <c r="O128" s="148" t="s">
        <v>239</v>
      </c>
      <c r="P128" s="148" t="s">
        <v>239</v>
      </c>
      <c r="Q128" s="148">
        <v>0.03</v>
      </c>
      <c r="R128" s="149">
        <v>0.12</v>
      </c>
      <c r="X128" s="141"/>
    </row>
    <row r="129" spans="1:24" ht="11.25" customHeight="1" x14ac:dyDescent="0.2">
      <c r="A129" s="30" t="s">
        <v>188</v>
      </c>
      <c r="B129" s="142" t="s">
        <v>112</v>
      </c>
      <c r="C129" s="157" t="s">
        <v>94</v>
      </c>
      <c r="D129" s="158">
        <v>81</v>
      </c>
      <c r="E129" s="150">
        <v>80.98</v>
      </c>
      <c r="F129" s="151" t="s">
        <v>239</v>
      </c>
      <c r="G129" s="151" t="s">
        <v>239</v>
      </c>
      <c r="H129" s="151" t="s">
        <v>239</v>
      </c>
      <c r="I129" s="151" t="s">
        <v>239</v>
      </c>
      <c r="J129" s="151">
        <v>1.4000000000000001E-10</v>
      </c>
      <c r="K129" s="151" t="s">
        <v>239</v>
      </c>
      <c r="L129" s="151" t="s">
        <v>239</v>
      </c>
      <c r="M129" s="146">
        <v>1</v>
      </c>
      <c r="N129" s="147" t="s">
        <v>239</v>
      </c>
      <c r="O129" s="148" t="s">
        <v>239</v>
      </c>
      <c r="P129" s="148" t="s">
        <v>239</v>
      </c>
      <c r="Q129" s="148">
        <v>5.0000000000000001E-3</v>
      </c>
      <c r="R129" s="149">
        <v>0.02</v>
      </c>
      <c r="X129" s="141"/>
    </row>
    <row r="130" spans="1:24" ht="11.25" customHeight="1" x14ac:dyDescent="0.2">
      <c r="A130" s="30" t="s">
        <v>208</v>
      </c>
      <c r="B130" s="142" t="s">
        <v>112</v>
      </c>
      <c r="C130" s="157" t="s">
        <v>94</v>
      </c>
      <c r="D130" s="158">
        <v>108</v>
      </c>
      <c r="E130" s="150">
        <v>107.87</v>
      </c>
      <c r="F130" s="151" t="s">
        <v>239</v>
      </c>
      <c r="G130" s="151" t="s">
        <v>239</v>
      </c>
      <c r="H130" s="151" t="s">
        <v>239</v>
      </c>
      <c r="I130" s="151" t="s">
        <v>239</v>
      </c>
      <c r="J130" s="151" t="s">
        <v>239</v>
      </c>
      <c r="K130" s="151" t="s">
        <v>239</v>
      </c>
      <c r="L130" s="151" t="s">
        <v>239</v>
      </c>
      <c r="M130" s="147">
        <v>0.04</v>
      </c>
      <c r="N130" s="147" t="s">
        <v>239</v>
      </c>
      <c r="O130" s="148" t="s">
        <v>239</v>
      </c>
      <c r="P130" s="148" t="s">
        <v>239</v>
      </c>
      <c r="Q130" s="148">
        <v>5.0000000000000001E-3</v>
      </c>
      <c r="R130" s="153" t="s">
        <v>239</v>
      </c>
      <c r="X130" s="141"/>
    </row>
    <row r="131" spans="1:24" ht="11.25" customHeight="1" x14ac:dyDescent="0.2">
      <c r="A131" s="30" t="s">
        <v>189</v>
      </c>
      <c r="B131" s="142" t="s">
        <v>112</v>
      </c>
      <c r="C131" s="157" t="s">
        <v>94</v>
      </c>
      <c r="D131" s="158">
        <v>202</v>
      </c>
      <c r="E131" s="150">
        <v>201.66</v>
      </c>
      <c r="F131" s="151">
        <v>146.5</v>
      </c>
      <c r="G131" s="151">
        <v>2.8000000000000001E-2</v>
      </c>
      <c r="H131" s="151">
        <v>7.4000000000000003E-6</v>
      </c>
      <c r="I131" s="151">
        <v>6.2</v>
      </c>
      <c r="J131" s="151">
        <v>2.1999999999999998E-8</v>
      </c>
      <c r="K131" s="151">
        <v>9.4000000000000006E-10</v>
      </c>
      <c r="L131" s="151">
        <v>3.8999999999999998E-8</v>
      </c>
      <c r="M131" s="146">
        <v>1</v>
      </c>
      <c r="N131" s="147">
        <v>0.1</v>
      </c>
      <c r="O131" s="148">
        <v>0.12</v>
      </c>
      <c r="P131" s="148" t="s">
        <v>239</v>
      </c>
      <c r="Q131" s="148">
        <v>5.0000000000000001E-3</v>
      </c>
      <c r="R131" s="153" t="s">
        <v>239</v>
      </c>
      <c r="X131" s="141"/>
    </row>
    <row r="132" spans="1:24" ht="11.25" customHeight="1" x14ac:dyDescent="0.2">
      <c r="A132" s="30" t="s">
        <v>26</v>
      </c>
      <c r="B132" s="142" t="s">
        <v>108</v>
      </c>
      <c r="C132" s="157" t="s">
        <v>110</v>
      </c>
      <c r="D132" s="158">
        <v>104</v>
      </c>
      <c r="E132" s="150">
        <v>104.15</v>
      </c>
      <c r="F132" s="151">
        <v>446.1</v>
      </c>
      <c r="G132" s="151">
        <v>7.0999999999999994E-2</v>
      </c>
      <c r="H132" s="151">
        <v>8.8000000000000004E-6</v>
      </c>
      <c r="I132" s="151">
        <v>310</v>
      </c>
      <c r="J132" s="151">
        <v>6.4</v>
      </c>
      <c r="K132" s="151">
        <v>2.8E-3</v>
      </c>
      <c r="L132" s="151">
        <v>0.11</v>
      </c>
      <c r="M132" s="146">
        <v>1</v>
      </c>
      <c r="N132" s="147" t="s">
        <v>239</v>
      </c>
      <c r="O132" s="148" t="s">
        <v>239</v>
      </c>
      <c r="P132" s="148" t="s">
        <v>239</v>
      </c>
      <c r="Q132" s="148">
        <v>0.2</v>
      </c>
      <c r="R132" s="149">
        <v>1</v>
      </c>
      <c r="X132" s="141"/>
    </row>
    <row r="133" spans="1:24" ht="11.25" customHeight="1" x14ac:dyDescent="0.2">
      <c r="A133" s="30" t="s">
        <v>190</v>
      </c>
      <c r="B133" s="142" t="s">
        <v>112</v>
      </c>
      <c r="C133" s="157" t="s">
        <v>94</v>
      </c>
      <c r="D133" s="158">
        <v>217</v>
      </c>
      <c r="E133" s="150">
        <v>216.67</v>
      </c>
      <c r="F133" s="151">
        <v>50.1</v>
      </c>
      <c r="G133" s="151">
        <v>2.7E-2</v>
      </c>
      <c r="H133" s="151">
        <v>7.1999999999999997E-6</v>
      </c>
      <c r="I133" s="151">
        <v>710</v>
      </c>
      <c r="J133" s="151">
        <v>4.7E-7</v>
      </c>
      <c r="K133" s="151">
        <v>1.2E-10</v>
      </c>
      <c r="L133" s="151">
        <v>4.9E-9</v>
      </c>
      <c r="M133" s="146">
        <v>1</v>
      </c>
      <c r="N133" s="147">
        <v>0.1</v>
      </c>
      <c r="O133" s="148" t="s">
        <v>239</v>
      </c>
      <c r="P133" s="148" t="s">
        <v>239</v>
      </c>
      <c r="Q133" s="148">
        <v>1.2999999999999999E-2</v>
      </c>
      <c r="R133" s="153" t="s">
        <v>239</v>
      </c>
      <c r="X133" s="141"/>
    </row>
    <row r="134" spans="1:24" ht="11.25" customHeight="1" x14ac:dyDescent="0.2">
      <c r="A134" s="30" t="s">
        <v>36</v>
      </c>
      <c r="B134" s="142" t="s">
        <v>108</v>
      </c>
      <c r="C134" s="157" t="s">
        <v>110</v>
      </c>
      <c r="D134" s="158">
        <v>74</v>
      </c>
      <c r="E134" s="144">
        <v>74</v>
      </c>
      <c r="F134" s="145">
        <v>37</v>
      </c>
      <c r="G134" s="145">
        <v>0.09</v>
      </c>
      <c r="H134" s="145">
        <v>9.0999999999999993E-6</v>
      </c>
      <c r="I134" s="145">
        <v>1000000</v>
      </c>
      <c r="J134" s="145">
        <v>40.700000000000003</v>
      </c>
      <c r="K134" s="145">
        <v>1.17E-5</v>
      </c>
      <c r="L134" s="145">
        <v>4.8000000000000001E-4</v>
      </c>
      <c r="M134" s="146">
        <v>1</v>
      </c>
      <c r="N134" s="147" t="s">
        <v>239</v>
      </c>
      <c r="O134" s="148">
        <v>3.0000000000000001E-3</v>
      </c>
      <c r="P134" s="148">
        <v>8.6000000000000002E-7</v>
      </c>
      <c r="Q134" s="151" t="s">
        <v>239</v>
      </c>
      <c r="R134" s="153" t="s">
        <v>239</v>
      </c>
      <c r="X134" s="141"/>
    </row>
    <row r="135" spans="1:24" ht="11.25" customHeight="1" x14ac:dyDescent="0.2">
      <c r="A135" s="30" t="s">
        <v>27</v>
      </c>
      <c r="B135" s="142" t="s">
        <v>108</v>
      </c>
      <c r="C135" s="157" t="s">
        <v>110</v>
      </c>
      <c r="D135" s="158">
        <v>168</v>
      </c>
      <c r="E135" s="150">
        <v>167.85</v>
      </c>
      <c r="F135" s="151">
        <v>86.03</v>
      </c>
      <c r="G135" s="151">
        <v>4.8000000000000001E-2</v>
      </c>
      <c r="H135" s="151">
        <v>9.0999999999999993E-6</v>
      </c>
      <c r="I135" s="151">
        <v>1070</v>
      </c>
      <c r="J135" s="151">
        <v>12</v>
      </c>
      <c r="K135" s="151">
        <v>2.5000000000000001E-3</v>
      </c>
      <c r="L135" s="151">
        <v>0.1</v>
      </c>
      <c r="M135" s="146">
        <v>1</v>
      </c>
      <c r="N135" s="147" t="s">
        <v>239</v>
      </c>
      <c r="O135" s="148">
        <v>2.5999999999999999E-2</v>
      </c>
      <c r="P135" s="148">
        <v>7.4000000000000003E-6</v>
      </c>
      <c r="Q135" s="148">
        <v>0.03</v>
      </c>
      <c r="R135" s="149">
        <v>0.12</v>
      </c>
      <c r="X135" s="141"/>
    </row>
    <row r="136" spans="1:24" ht="11.25" customHeight="1" x14ac:dyDescent="0.2">
      <c r="A136" s="30" t="s">
        <v>59</v>
      </c>
      <c r="B136" s="142" t="s">
        <v>108</v>
      </c>
      <c r="C136" s="157" t="s">
        <v>110</v>
      </c>
      <c r="D136" s="158">
        <v>168</v>
      </c>
      <c r="E136" s="150">
        <v>167.85</v>
      </c>
      <c r="F136" s="151">
        <v>94.94</v>
      </c>
      <c r="G136" s="151">
        <v>4.9000000000000002E-2</v>
      </c>
      <c r="H136" s="151">
        <v>9.3000000000000007E-6</v>
      </c>
      <c r="I136" s="151">
        <v>2830</v>
      </c>
      <c r="J136" s="151">
        <v>4.62</v>
      </c>
      <c r="K136" s="151">
        <v>3.6999999999999999E-4</v>
      </c>
      <c r="L136" s="151">
        <v>1.4999999999999999E-2</v>
      </c>
      <c r="M136" s="146">
        <v>1</v>
      </c>
      <c r="N136" s="147" t="s">
        <v>239</v>
      </c>
      <c r="O136" s="148">
        <v>0.2</v>
      </c>
      <c r="P136" s="148">
        <v>5.8E-5</v>
      </c>
      <c r="Q136" s="148">
        <v>0.02</v>
      </c>
      <c r="R136" s="153" t="s">
        <v>239</v>
      </c>
      <c r="X136" s="141"/>
    </row>
    <row r="137" spans="1:24" ht="11.25" customHeight="1" x14ac:dyDescent="0.2">
      <c r="A137" s="30" t="s">
        <v>60</v>
      </c>
      <c r="B137" s="142" t="s">
        <v>108</v>
      </c>
      <c r="C137" s="157" t="s">
        <v>110</v>
      </c>
      <c r="D137" s="158">
        <v>166</v>
      </c>
      <c r="E137" s="150">
        <v>165.83</v>
      </c>
      <c r="F137" s="151">
        <v>94.94</v>
      </c>
      <c r="G137" s="151">
        <v>0.05</v>
      </c>
      <c r="H137" s="151">
        <v>9.5000000000000005E-6</v>
      </c>
      <c r="I137" s="151">
        <v>206</v>
      </c>
      <c r="J137" s="151">
        <v>18.5</v>
      </c>
      <c r="K137" s="151">
        <v>1.7999999999999999E-2</v>
      </c>
      <c r="L137" s="151">
        <v>0.72</v>
      </c>
      <c r="M137" s="146">
        <v>1</v>
      </c>
      <c r="N137" s="147" t="s">
        <v>239</v>
      </c>
      <c r="O137" s="148">
        <v>2.1000000000000001E-2</v>
      </c>
      <c r="P137" s="148">
        <v>6.1E-6</v>
      </c>
      <c r="Q137" s="148">
        <v>6.0000000000000001E-3</v>
      </c>
      <c r="R137" s="149">
        <v>0.04</v>
      </c>
      <c r="X137" s="141"/>
    </row>
    <row r="138" spans="1:24" ht="11.25" customHeight="1" x14ac:dyDescent="0.2">
      <c r="A138" s="30" t="s">
        <v>191</v>
      </c>
      <c r="B138" s="142" t="s">
        <v>112</v>
      </c>
      <c r="C138" s="157" t="s">
        <v>94</v>
      </c>
      <c r="D138" s="158">
        <v>232</v>
      </c>
      <c r="E138" s="150">
        <v>231.89</v>
      </c>
      <c r="F138" s="151">
        <v>280</v>
      </c>
      <c r="G138" s="145">
        <v>0.05</v>
      </c>
      <c r="H138" s="145">
        <v>5.9000000000000003E-6</v>
      </c>
      <c r="I138" s="151">
        <v>23</v>
      </c>
      <c r="J138" s="151">
        <v>6.7000000000000002E-4</v>
      </c>
      <c r="K138" s="151">
        <v>8.8000000000000004E-6</v>
      </c>
      <c r="L138" s="151">
        <v>3.6000000000000002E-4</v>
      </c>
      <c r="M138" s="146">
        <v>1</v>
      </c>
      <c r="N138" s="147">
        <v>0.1</v>
      </c>
      <c r="O138" s="148" t="s">
        <v>239</v>
      </c>
      <c r="P138" s="148" t="s">
        <v>239</v>
      </c>
      <c r="Q138" s="148">
        <v>0.03</v>
      </c>
      <c r="R138" s="153" t="s">
        <v>239</v>
      </c>
      <c r="X138" s="141"/>
    </row>
    <row r="139" spans="1:24" ht="11.25" customHeight="1" x14ac:dyDescent="0.2">
      <c r="A139" s="30" t="s">
        <v>192</v>
      </c>
      <c r="B139" s="142" t="s">
        <v>112</v>
      </c>
      <c r="C139" s="157" t="s">
        <v>94</v>
      </c>
      <c r="D139" s="158">
        <v>296</v>
      </c>
      <c r="E139" s="150">
        <v>296.16000000000003</v>
      </c>
      <c r="F139" s="151">
        <v>531.6</v>
      </c>
      <c r="G139" s="151">
        <v>4.2999999999999997E-2</v>
      </c>
      <c r="H139" s="151">
        <v>5.0000000000000004E-6</v>
      </c>
      <c r="I139" s="151">
        <v>5</v>
      </c>
      <c r="J139" s="151">
        <v>3.2999999999999998E-14</v>
      </c>
      <c r="K139" s="151">
        <v>8.6999999999999999E-10</v>
      </c>
      <c r="L139" s="151">
        <v>3.5000000000000002E-8</v>
      </c>
      <c r="M139" s="146">
        <v>1</v>
      </c>
      <c r="N139" s="147">
        <v>6.0000000000000001E-3</v>
      </c>
      <c r="O139" s="148" t="s">
        <v>239</v>
      </c>
      <c r="P139" s="148" t="s">
        <v>239</v>
      </c>
      <c r="Q139" s="148">
        <v>0.05</v>
      </c>
      <c r="R139" s="153" t="s">
        <v>239</v>
      </c>
      <c r="X139" s="141"/>
    </row>
    <row r="140" spans="1:24" ht="11.25" customHeight="1" x14ac:dyDescent="0.2">
      <c r="A140" s="30" t="s">
        <v>193</v>
      </c>
      <c r="B140" s="142" t="s">
        <v>112</v>
      </c>
      <c r="C140" s="157" t="s">
        <v>94</v>
      </c>
      <c r="D140" s="158">
        <v>204</v>
      </c>
      <c r="E140" s="150">
        <v>204.38</v>
      </c>
      <c r="F140" s="151" t="s">
        <v>239</v>
      </c>
      <c r="G140" s="151" t="s">
        <v>239</v>
      </c>
      <c r="H140" s="151" t="s">
        <v>239</v>
      </c>
      <c r="I140" s="151" t="s">
        <v>239</v>
      </c>
      <c r="J140" s="151" t="s">
        <v>239</v>
      </c>
      <c r="K140" s="151" t="s">
        <v>239</v>
      </c>
      <c r="L140" s="151" t="s">
        <v>239</v>
      </c>
      <c r="M140" s="146">
        <v>1</v>
      </c>
      <c r="N140" s="147" t="s">
        <v>239</v>
      </c>
      <c r="O140" s="148" t="s">
        <v>239</v>
      </c>
      <c r="P140" s="148" t="s">
        <v>239</v>
      </c>
      <c r="Q140" s="148">
        <v>1.0000000000000001E-5</v>
      </c>
      <c r="R140" s="153" t="s">
        <v>239</v>
      </c>
      <c r="X140" s="141"/>
    </row>
    <row r="141" spans="1:24" ht="11.25" customHeight="1" x14ac:dyDescent="0.2">
      <c r="A141" s="30" t="s">
        <v>28</v>
      </c>
      <c r="B141" s="142" t="s">
        <v>108</v>
      </c>
      <c r="C141" s="157" t="s">
        <v>110</v>
      </c>
      <c r="D141" s="158">
        <v>92</v>
      </c>
      <c r="E141" s="150">
        <v>92.14</v>
      </c>
      <c r="F141" s="151">
        <v>233.9</v>
      </c>
      <c r="G141" s="151">
        <v>7.8E-2</v>
      </c>
      <c r="H141" s="151">
        <v>9.2E-6</v>
      </c>
      <c r="I141" s="151">
        <v>526</v>
      </c>
      <c r="J141" s="151">
        <v>28.4</v>
      </c>
      <c r="K141" s="151">
        <v>6.6E-3</v>
      </c>
      <c r="L141" s="151">
        <v>0.27</v>
      </c>
      <c r="M141" s="146">
        <v>1</v>
      </c>
      <c r="N141" s="147" t="s">
        <v>239</v>
      </c>
      <c r="O141" s="148" t="s">
        <v>239</v>
      </c>
      <c r="P141" s="148" t="s">
        <v>239</v>
      </c>
      <c r="Q141" s="148">
        <v>0.08</v>
      </c>
      <c r="R141" s="149">
        <v>5</v>
      </c>
      <c r="X141" s="141"/>
    </row>
    <row r="142" spans="1:24" ht="11.25" customHeight="1" x14ac:dyDescent="0.2">
      <c r="A142" s="30" t="s">
        <v>194</v>
      </c>
      <c r="B142" s="142" t="s">
        <v>112</v>
      </c>
      <c r="C142" s="157" t="s">
        <v>94</v>
      </c>
      <c r="D142" s="158">
        <v>414</v>
      </c>
      <c r="E142" s="150">
        <v>413.82</v>
      </c>
      <c r="F142" s="151">
        <v>77200</v>
      </c>
      <c r="G142" s="151">
        <v>3.2000000000000001E-2</v>
      </c>
      <c r="H142" s="151">
        <v>3.8E-6</v>
      </c>
      <c r="I142" s="151">
        <v>0.55000000000000004</v>
      </c>
      <c r="J142" s="151">
        <v>6.7000000000000002E-6</v>
      </c>
      <c r="K142" s="151">
        <v>6.0000000000000002E-6</v>
      </c>
      <c r="L142" s="151">
        <v>2.5000000000000001E-4</v>
      </c>
      <c r="M142" s="146">
        <v>1</v>
      </c>
      <c r="N142" s="147">
        <v>0.1</v>
      </c>
      <c r="O142" s="148">
        <v>1.1000000000000001</v>
      </c>
      <c r="P142" s="148">
        <v>3.2000000000000003E-4</v>
      </c>
      <c r="Q142" s="148" t="s">
        <v>239</v>
      </c>
      <c r="R142" s="153" t="s">
        <v>239</v>
      </c>
      <c r="X142" s="141"/>
    </row>
    <row r="143" spans="1:24" ht="11.25" customHeight="1" x14ac:dyDescent="0.2">
      <c r="A143" s="30" t="s">
        <v>29</v>
      </c>
      <c r="B143" s="142" t="s">
        <v>108</v>
      </c>
      <c r="C143" s="157" t="s">
        <v>110</v>
      </c>
      <c r="D143" s="158">
        <v>119</v>
      </c>
      <c r="E143" s="144">
        <v>119</v>
      </c>
      <c r="F143" s="145">
        <v>1778</v>
      </c>
      <c r="G143" s="145">
        <v>7.0000000000000007E-2</v>
      </c>
      <c r="H143" s="145">
        <v>1.0000000000000001E-5</v>
      </c>
      <c r="I143" s="145">
        <v>150</v>
      </c>
      <c r="J143" s="145">
        <v>300</v>
      </c>
      <c r="K143" s="151">
        <v>0.33</v>
      </c>
      <c r="L143" s="145">
        <v>13.860000000000001</v>
      </c>
      <c r="M143" s="146">
        <v>1</v>
      </c>
      <c r="N143" s="161">
        <v>0.1</v>
      </c>
      <c r="O143" s="148" t="s">
        <v>239</v>
      </c>
      <c r="P143" s="148" t="s">
        <v>239</v>
      </c>
      <c r="Q143" s="151">
        <v>0.03</v>
      </c>
      <c r="R143" s="153">
        <v>0.28100000000000003</v>
      </c>
      <c r="X143" s="141"/>
    </row>
    <row r="144" spans="1:24" ht="11.25" customHeight="1" x14ac:dyDescent="0.2">
      <c r="A144" s="30" t="s">
        <v>66</v>
      </c>
      <c r="B144" s="142" t="s">
        <v>108</v>
      </c>
      <c r="C144" s="157" t="s">
        <v>110</v>
      </c>
      <c r="D144" s="158">
        <v>201</v>
      </c>
      <c r="E144" s="144">
        <v>150</v>
      </c>
      <c r="F144" s="145">
        <v>1778</v>
      </c>
      <c r="G144" s="145">
        <v>7.0000000000000007E-2</v>
      </c>
      <c r="H144" s="145">
        <v>1.0000000000000001E-5</v>
      </c>
      <c r="I144" s="145">
        <v>51</v>
      </c>
      <c r="J144" s="145">
        <v>1</v>
      </c>
      <c r="K144" s="151">
        <v>0.33</v>
      </c>
      <c r="L144" s="145">
        <v>13.860000000000001</v>
      </c>
      <c r="M144" s="146">
        <v>1</v>
      </c>
      <c r="N144" s="161">
        <v>0.1</v>
      </c>
      <c r="O144" s="148" t="s">
        <v>239</v>
      </c>
      <c r="P144" s="148" t="s">
        <v>239</v>
      </c>
      <c r="Q144" s="151">
        <v>0.02</v>
      </c>
      <c r="R144" s="153">
        <v>0.126</v>
      </c>
      <c r="X144" s="141"/>
    </row>
    <row r="145" spans="1:24" ht="11.25" customHeight="1" x14ac:dyDescent="0.2">
      <c r="A145" s="30" t="s">
        <v>195</v>
      </c>
      <c r="B145" s="142" t="s">
        <v>112</v>
      </c>
      <c r="C145" s="157" t="s">
        <v>110</v>
      </c>
      <c r="D145" s="158">
        <v>236</v>
      </c>
      <c r="E145" s="144">
        <v>236</v>
      </c>
      <c r="F145" s="145" t="s">
        <v>239</v>
      </c>
      <c r="G145" s="145" t="s">
        <v>239</v>
      </c>
      <c r="H145" s="145" t="s">
        <v>239</v>
      </c>
      <c r="I145" s="145" t="s">
        <v>239</v>
      </c>
      <c r="J145" s="145" t="s">
        <v>239</v>
      </c>
      <c r="K145" s="145" t="s">
        <v>239</v>
      </c>
      <c r="L145" s="145" t="s">
        <v>239</v>
      </c>
      <c r="M145" s="146">
        <v>1</v>
      </c>
      <c r="N145" s="161" t="s">
        <v>239</v>
      </c>
      <c r="O145" s="148" t="s">
        <v>239</v>
      </c>
      <c r="P145" s="148" t="s">
        <v>239</v>
      </c>
      <c r="Q145" s="151">
        <v>0.12</v>
      </c>
      <c r="R145" s="153" t="s">
        <v>239</v>
      </c>
      <c r="X145" s="141"/>
    </row>
    <row r="146" spans="1:24" ht="11.25" customHeight="1" x14ac:dyDescent="0.2">
      <c r="A146" s="30" t="s">
        <v>61</v>
      </c>
      <c r="B146" s="142" t="s">
        <v>108</v>
      </c>
      <c r="C146" s="157" t="s">
        <v>94</v>
      </c>
      <c r="D146" s="158">
        <v>181</v>
      </c>
      <c r="E146" s="150">
        <v>181.45</v>
      </c>
      <c r="F146" s="151">
        <v>1356</v>
      </c>
      <c r="G146" s="151">
        <v>0.04</v>
      </c>
      <c r="H146" s="151">
        <v>8.3999999999999992E-6</v>
      </c>
      <c r="I146" s="151">
        <v>49</v>
      </c>
      <c r="J146" s="151">
        <v>0.46</v>
      </c>
      <c r="K146" s="151">
        <v>1.4E-3</v>
      </c>
      <c r="L146" s="151">
        <v>5.8000000000000003E-2</v>
      </c>
      <c r="M146" s="146">
        <v>1</v>
      </c>
      <c r="N146" s="147" t="s">
        <v>239</v>
      </c>
      <c r="O146" s="148">
        <v>2.9000000000000001E-2</v>
      </c>
      <c r="P146" s="148" t="s">
        <v>239</v>
      </c>
      <c r="Q146" s="148">
        <v>0.01</v>
      </c>
      <c r="R146" s="149">
        <v>2E-3</v>
      </c>
      <c r="X146" s="141"/>
    </row>
    <row r="147" spans="1:24" ht="11.25" customHeight="1" x14ac:dyDescent="0.2">
      <c r="A147" s="30" t="s">
        <v>30</v>
      </c>
      <c r="B147" s="142" t="s">
        <v>108</v>
      </c>
      <c r="C147" s="157" t="s">
        <v>110</v>
      </c>
      <c r="D147" s="158">
        <v>133</v>
      </c>
      <c r="E147" s="150">
        <v>133.41</v>
      </c>
      <c r="F147" s="151">
        <v>43.89</v>
      </c>
      <c r="G147" s="151">
        <v>6.5000000000000002E-2</v>
      </c>
      <c r="H147" s="151">
        <v>9.5999999999999996E-6</v>
      </c>
      <c r="I147" s="151">
        <v>1290</v>
      </c>
      <c r="J147" s="151">
        <v>124</v>
      </c>
      <c r="K147" s="151">
        <v>1.7000000000000001E-2</v>
      </c>
      <c r="L147" s="151">
        <v>0.7</v>
      </c>
      <c r="M147" s="146">
        <v>1</v>
      </c>
      <c r="N147" s="147" t="s">
        <v>239</v>
      </c>
      <c r="O147" s="148" t="s">
        <v>239</v>
      </c>
      <c r="P147" s="148" t="s">
        <v>239</v>
      </c>
      <c r="Q147" s="148">
        <v>2</v>
      </c>
      <c r="R147" s="149">
        <v>5</v>
      </c>
      <c r="X147" s="141"/>
    </row>
    <row r="148" spans="1:24" ht="11.25" customHeight="1" x14ac:dyDescent="0.2">
      <c r="A148" s="30" t="s">
        <v>62</v>
      </c>
      <c r="B148" s="142" t="s">
        <v>108</v>
      </c>
      <c r="C148" s="157" t="s">
        <v>110</v>
      </c>
      <c r="D148" s="158">
        <v>133</v>
      </c>
      <c r="E148" s="150">
        <v>133.41</v>
      </c>
      <c r="F148" s="151">
        <v>60.7</v>
      </c>
      <c r="G148" s="151">
        <v>6.7000000000000004E-2</v>
      </c>
      <c r="H148" s="151">
        <v>1.0000000000000001E-5</v>
      </c>
      <c r="I148" s="151">
        <v>4590</v>
      </c>
      <c r="J148" s="151">
        <v>23</v>
      </c>
      <c r="K148" s="151">
        <v>8.1999999999999998E-4</v>
      </c>
      <c r="L148" s="151">
        <v>3.4000000000000002E-2</v>
      </c>
      <c r="M148" s="146">
        <v>1</v>
      </c>
      <c r="N148" s="147" t="s">
        <v>239</v>
      </c>
      <c r="O148" s="148">
        <v>5.7000000000000002E-2</v>
      </c>
      <c r="P148" s="148">
        <v>1.5999999999999999E-5</v>
      </c>
      <c r="Q148" s="148">
        <v>4.0000000000000001E-3</v>
      </c>
      <c r="R148" s="149">
        <v>2.0000000000000001E-4</v>
      </c>
      <c r="X148" s="141"/>
    </row>
    <row r="149" spans="1:24" ht="11.25" customHeight="1" x14ac:dyDescent="0.2">
      <c r="A149" s="30" t="s">
        <v>63</v>
      </c>
      <c r="B149" s="142" t="s">
        <v>108</v>
      </c>
      <c r="C149" s="157" t="s">
        <v>110</v>
      </c>
      <c r="D149" s="158">
        <v>131</v>
      </c>
      <c r="E149" s="150">
        <v>131.38999999999999</v>
      </c>
      <c r="F149" s="151">
        <v>60.7</v>
      </c>
      <c r="G149" s="151">
        <v>6.9000000000000006E-2</v>
      </c>
      <c r="H149" s="151">
        <v>1.0000000000000001E-5</v>
      </c>
      <c r="I149" s="151">
        <v>1280</v>
      </c>
      <c r="J149" s="151">
        <v>69</v>
      </c>
      <c r="K149" s="151">
        <v>9.9000000000000008E-3</v>
      </c>
      <c r="L149" s="151">
        <v>0.4</v>
      </c>
      <c r="M149" s="146">
        <v>1</v>
      </c>
      <c r="N149" s="147" t="s">
        <v>239</v>
      </c>
      <c r="O149" s="148">
        <v>4.5999999999999999E-2</v>
      </c>
      <c r="P149" s="148">
        <v>4.0999999999999997E-6</v>
      </c>
      <c r="Q149" s="148">
        <v>5.0000000000000001E-4</v>
      </c>
      <c r="R149" s="149">
        <v>2E-3</v>
      </c>
      <c r="X149" s="141"/>
    </row>
    <row r="150" spans="1:24" ht="11.25" customHeight="1" x14ac:dyDescent="0.2">
      <c r="A150" s="30" t="s">
        <v>31</v>
      </c>
      <c r="B150" s="142" t="s">
        <v>112</v>
      </c>
      <c r="C150" s="157" t="s">
        <v>94</v>
      </c>
      <c r="D150" s="158">
        <v>198</v>
      </c>
      <c r="E150" s="150">
        <v>197.45</v>
      </c>
      <c r="F150" s="151">
        <v>1597</v>
      </c>
      <c r="G150" s="151">
        <v>3.1E-2</v>
      </c>
      <c r="H150" s="151">
        <v>8.1000000000000004E-6</v>
      </c>
      <c r="I150" s="151">
        <v>1200</v>
      </c>
      <c r="J150" s="151">
        <v>7.4999999999999997E-3</v>
      </c>
      <c r="K150" s="151">
        <v>1.5999999999999999E-6</v>
      </c>
      <c r="L150" s="151">
        <v>6.6000000000000005E-5</v>
      </c>
      <c r="M150" s="146">
        <v>1</v>
      </c>
      <c r="N150" s="147">
        <v>0.1</v>
      </c>
      <c r="O150" s="148" t="s">
        <v>239</v>
      </c>
      <c r="P150" s="148" t="s">
        <v>239</v>
      </c>
      <c r="Q150" s="148">
        <v>0.1</v>
      </c>
      <c r="R150" s="149" t="s">
        <v>239</v>
      </c>
      <c r="X150" s="141"/>
    </row>
    <row r="151" spans="1:24" ht="11.25" customHeight="1" x14ac:dyDescent="0.2">
      <c r="A151" s="30" t="s">
        <v>196</v>
      </c>
      <c r="B151" s="142" t="s">
        <v>112</v>
      </c>
      <c r="C151" s="157" t="s">
        <v>94</v>
      </c>
      <c r="D151" s="158">
        <v>198</v>
      </c>
      <c r="E151" s="150">
        <v>197.45</v>
      </c>
      <c r="F151" s="151">
        <v>381</v>
      </c>
      <c r="G151" s="151">
        <v>3.1E-2</v>
      </c>
      <c r="H151" s="151">
        <v>8.1000000000000004E-6</v>
      </c>
      <c r="I151" s="151">
        <v>800</v>
      </c>
      <c r="J151" s="151">
        <v>8.0000000000000002E-3</v>
      </c>
      <c r="K151" s="151">
        <v>2.6000000000000001E-6</v>
      </c>
      <c r="L151" s="151">
        <v>1.1E-4</v>
      </c>
      <c r="M151" s="146">
        <v>1</v>
      </c>
      <c r="N151" s="147">
        <v>0.1</v>
      </c>
      <c r="O151" s="148">
        <v>1.0999999999999999E-2</v>
      </c>
      <c r="P151" s="148">
        <v>3.1E-6</v>
      </c>
      <c r="Q151" s="148">
        <v>1E-3</v>
      </c>
      <c r="R151" s="153" t="s">
        <v>239</v>
      </c>
      <c r="X151" s="141"/>
    </row>
    <row r="152" spans="1:24" ht="11.25" customHeight="1" x14ac:dyDescent="0.2">
      <c r="A152" s="51" t="s">
        <v>209</v>
      </c>
      <c r="B152" s="142" t="s">
        <v>112</v>
      </c>
      <c r="C152" s="157" t="s">
        <v>94</v>
      </c>
      <c r="D152" s="158">
        <v>255</v>
      </c>
      <c r="E152" s="150">
        <v>255.49</v>
      </c>
      <c r="F152" s="151">
        <v>107</v>
      </c>
      <c r="G152" s="151">
        <v>2.9000000000000001E-2</v>
      </c>
      <c r="H152" s="151">
        <v>7.7999999999999999E-6</v>
      </c>
      <c r="I152" s="151">
        <v>278</v>
      </c>
      <c r="J152" s="151">
        <v>3.8000000000000002E-5</v>
      </c>
      <c r="K152" s="151">
        <v>8.7000000000000001E-9</v>
      </c>
      <c r="L152" s="151">
        <v>3.4999999999999998E-7</v>
      </c>
      <c r="M152" s="146">
        <v>1</v>
      </c>
      <c r="N152" s="147">
        <v>0.1</v>
      </c>
      <c r="O152" s="148" t="s">
        <v>239</v>
      </c>
      <c r="P152" s="148" t="s">
        <v>239</v>
      </c>
      <c r="Q152" s="148">
        <v>0.01</v>
      </c>
      <c r="R152" s="153" t="s">
        <v>239</v>
      </c>
      <c r="X152" s="141"/>
    </row>
    <row r="153" spans="1:24" ht="11.25" customHeight="1" x14ac:dyDescent="0.2">
      <c r="A153" s="30" t="s">
        <v>197</v>
      </c>
      <c r="B153" s="142" t="s">
        <v>112</v>
      </c>
      <c r="C153" s="157" t="s">
        <v>94</v>
      </c>
      <c r="D153" s="158">
        <v>270</v>
      </c>
      <c r="E153" s="150">
        <v>269.51</v>
      </c>
      <c r="F153" s="151">
        <v>175.3</v>
      </c>
      <c r="G153" s="151">
        <v>2.3E-2</v>
      </c>
      <c r="H153" s="151">
        <v>5.9000000000000003E-6</v>
      </c>
      <c r="I153" s="151">
        <v>71</v>
      </c>
      <c r="J153" s="151">
        <v>1.0000000000000001E-5</v>
      </c>
      <c r="K153" s="151">
        <v>9.1000000000000004E-9</v>
      </c>
      <c r="L153" s="151">
        <v>3.7E-7</v>
      </c>
      <c r="M153" s="146">
        <v>1</v>
      </c>
      <c r="N153" s="147">
        <v>0.1</v>
      </c>
      <c r="O153" s="148" t="s">
        <v>239</v>
      </c>
      <c r="P153" s="148" t="s">
        <v>239</v>
      </c>
      <c r="Q153" s="148">
        <v>8.0000000000000002E-3</v>
      </c>
      <c r="R153" s="153" t="s">
        <v>239</v>
      </c>
      <c r="X153" s="141"/>
    </row>
    <row r="154" spans="1:24" ht="11.25" customHeight="1" x14ac:dyDescent="0.2">
      <c r="A154" s="30" t="s">
        <v>198</v>
      </c>
      <c r="B154" s="142" t="s">
        <v>108</v>
      </c>
      <c r="C154" s="157" t="s">
        <v>110</v>
      </c>
      <c r="D154" s="158">
        <v>147</v>
      </c>
      <c r="E154" s="150">
        <v>147.43</v>
      </c>
      <c r="F154" s="151">
        <v>115.8</v>
      </c>
      <c r="G154" s="151">
        <v>5.7000000000000002E-2</v>
      </c>
      <c r="H154" s="151">
        <v>9.2E-6</v>
      </c>
      <c r="I154" s="151">
        <v>1750</v>
      </c>
      <c r="J154" s="151">
        <v>3.69</v>
      </c>
      <c r="K154" s="151">
        <v>3.4000000000000002E-4</v>
      </c>
      <c r="L154" s="151">
        <v>1.4E-2</v>
      </c>
      <c r="M154" s="146">
        <v>1</v>
      </c>
      <c r="N154" s="147" t="s">
        <v>239</v>
      </c>
      <c r="O154" s="148">
        <v>30</v>
      </c>
      <c r="P154" s="148" t="s">
        <v>239</v>
      </c>
      <c r="Q154" s="148">
        <v>4.0000000000000001E-3</v>
      </c>
      <c r="R154" s="149">
        <v>2.9999999999999997E-4</v>
      </c>
      <c r="X154" s="141"/>
    </row>
    <row r="155" spans="1:24" ht="11.25" customHeight="1" x14ac:dyDescent="0.2">
      <c r="A155" s="30" t="s">
        <v>199</v>
      </c>
      <c r="B155" s="142" t="s">
        <v>108</v>
      </c>
      <c r="C155" s="157" t="s">
        <v>110</v>
      </c>
      <c r="D155" s="158">
        <v>145</v>
      </c>
      <c r="E155" s="144">
        <v>145</v>
      </c>
      <c r="F155" s="145">
        <v>115.8</v>
      </c>
      <c r="G155" s="145">
        <v>5.8999999999999997E-2</v>
      </c>
      <c r="H155" s="145">
        <v>9.3999999999999998E-6</v>
      </c>
      <c r="I155" s="145">
        <v>334.2</v>
      </c>
      <c r="J155" s="145">
        <v>4.4000000000000004</v>
      </c>
      <c r="K155" s="145">
        <v>1.7999999999999999E-2</v>
      </c>
      <c r="L155" s="145">
        <v>0.72</v>
      </c>
      <c r="M155" s="146">
        <v>1</v>
      </c>
      <c r="N155" s="147" t="s">
        <v>239</v>
      </c>
      <c r="O155" s="148" t="s">
        <v>239</v>
      </c>
      <c r="P155" s="148" t="s">
        <v>239</v>
      </c>
      <c r="Q155" s="148">
        <v>3.0000000000000001E-3</v>
      </c>
      <c r="R155" s="149">
        <v>2.9999999999999997E-4</v>
      </c>
      <c r="X155" s="141"/>
    </row>
    <row r="156" spans="1:24" ht="11.25" customHeight="1" x14ac:dyDescent="0.2">
      <c r="A156" s="30" t="s">
        <v>200</v>
      </c>
      <c r="B156" s="142" t="s">
        <v>250</v>
      </c>
      <c r="C156" s="157" t="s">
        <v>94</v>
      </c>
      <c r="D156" s="158">
        <v>335</v>
      </c>
      <c r="E156" s="150">
        <v>335.29</v>
      </c>
      <c r="F156" s="151">
        <v>16390</v>
      </c>
      <c r="G156" s="151">
        <v>2.1999999999999999E-2</v>
      </c>
      <c r="H156" s="151">
        <v>5.5999999999999997E-6</v>
      </c>
      <c r="I156" s="151">
        <v>0.18</v>
      </c>
      <c r="J156" s="151">
        <v>4.6E-5</v>
      </c>
      <c r="K156" s="151">
        <v>1E-4</v>
      </c>
      <c r="L156" s="151">
        <v>4.1999999999999997E-3</v>
      </c>
      <c r="M156" s="146">
        <v>1</v>
      </c>
      <c r="N156" s="147" t="s">
        <v>239</v>
      </c>
      <c r="O156" s="148">
        <v>7.7000000000000002E-3</v>
      </c>
      <c r="P156" s="148" t="s">
        <v>239</v>
      </c>
      <c r="Q156" s="148">
        <v>7.4999999999999997E-3</v>
      </c>
      <c r="R156" s="153" t="s">
        <v>239</v>
      </c>
      <c r="X156" s="141"/>
    </row>
    <row r="157" spans="1:24" ht="11.25" customHeight="1" x14ac:dyDescent="0.2">
      <c r="A157" s="30" t="s">
        <v>210</v>
      </c>
      <c r="B157" s="142" t="s">
        <v>112</v>
      </c>
      <c r="C157" s="157" t="s">
        <v>94</v>
      </c>
      <c r="D157" s="158">
        <v>213</v>
      </c>
      <c r="E157" s="150">
        <v>213.11</v>
      </c>
      <c r="F157" s="151">
        <v>1683</v>
      </c>
      <c r="G157" s="151">
        <v>2.9000000000000001E-2</v>
      </c>
      <c r="H157" s="151">
        <v>7.7000000000000008E-6</v>
      </c>
      <c r="I157" s="151">
        <v>278</v>
      </c>
      <c r="J157" s="151">
        <v>6.3999999999999997E-6</v>
      </c>
      <c r="K157" s="151">
        <v>6.5000000000000003E-9</v>
      </c>
      <c r="L157" s="151">
        <v>2.7000000000000001E-7</v>
      </c>
      <c r="M157" s="146">
        <v>1</v>
      </c>
      <c r="N157" s="147">
        <v>1.9E-2</v>
      </c>
      <c r="O157" s="148" t="s">
        <v>239</v>
      </c>
      <c r="P157" s="148" t="s">
        <v>239</v>
      </c>
      <c r="Q157" s="148">
        <v>0.03</v>
      </c>
      <c r="R157" s="153" t="s">
        <v>239</v>
      </c>
      <c r="X157" s="141"/>
    </row>
    <row r="158" spans="1:24" ht="11.25" customHeight="1" x14ac:dyDescent="0.2">
      <c r="A158" s="30" t="s">
        <v>201</v>
      </c>
      <c r="B158" s="142" t="s">
        <v>112</v>
      </c>
      <c r="C158" s="157" t="s">
        <v>94</v>
      </c>
      <c r="D158" s="158">
        <v>287</v>
      </c>
      <c r="E158" s="150">
        <v>287.14999999999998</v>
      </c>
      <c r="F158" s="151">
        <v>4605</v>
      </c>
      <c r="G158" s="151">
        <v>2.5999999999999999E-2</v>
      </c>
      <c r="H158" s="151">
        <v>6.7000000000000002E-6</v>
      </c>
      <c r="I158" s="151">
        <v>74</v>
      </c>
      <c r="J158" s="151">
        <v>5.7000000000000001E-8</v>
      </c>
      <c r="K158" s="151">
        <v>2.7000000000000002E-9</v>
      </c>
      <c r="L158" s="151">
        <v>1.1000000000000001E-7</v>
      </c>
      <c r="M158" s="146">
        <v>1</v>
      </c>
      <c r="N158" s="147">
        <v>6.4999999999999997E-4</v>
      </c>
      <c r="O158" s="148" t="s">
        <v>239</v>
      </c>
      <c r="P158" s="148" t="s">
        <v>239</v>
      </c>
      <c r="Q158" s="148">
        <v>2E-3</v>
      </c>
      <c r="R158" s="153" t="s">
        <v>239</v>
      </c>
      <c r="X158" s="141"/>
    </row>
    <row r="159" spans="1:24" ht="11.25" customHeight="1" x14ac:dyDescent="0.2">
      <c r="A159" s="30" t="s">
        <v>202</v>
      </c>
      <c r="B159" s="142" t="s">
        <v>112</v>
      </c>
      <c r="C159" s="157" t="s">
        <v>94</v>
      </c>
      <c r="D159" s="158">
        <v>227</v>
      </c>
      <c r="E159" s="150">
        <v>227.13</v>
      </c>
      <c r="F159" s="151">
        <v>2812</v>
      </c>
      <c r="G159" s="151">
        <v>0.03</v>
      </c>
      <c r="H159" s="151">
        <v>7.9000000000000006E-6</v>
      </c>
      <c r="I159" s="151">
        <v>115</v>
      </c>
      <c r="J159" s="151">
        <v>7.9999999999999996E-6</v>
      </c>
      <c r="K159" s="151">
        <v>2.0999999999999999E-8</v>
      </c>
      <c r="L159" s="151">
        <v>8.5000000000000001E-7</v>
      </c>
      <c r="M159" s="146">
        <v>1</v>
      </c>
      <c r="N159" s="147">
        <v>3.2000000000000001E-2</v>
      </c>
      <c r="O159" s="148">
        <v>0.03</v>
      </c>
      <c r="P159" s="148" t="s">
        <v>239</v>
      </c>
      <c r="Q159" s="148">
        <v>5.0000000000000001E-4</v>
      </c>
      <c r="R159" s="153" t="s">
        <v>239</v>
      </c>
      <c r="X159" s="141"/>
    </row>
    <row r="160" spans="1:24" ht="11.25" customHeight="1" x14ac:dyDescent="0.2">
      <c r="A160" s="30" t="s">
        <v>203</v>
      </c>
      <c r="B160" s="142" t="s">
        <v>112</v>
      </c>
      <c r="C160" s="157" t="s">
        <v>94</v>
      </c>
      <c r="D160" s="158">
        <v>51</v>
      </c>
      <c r="E160" s="150">
        <v>50.94</v>
      </c>
      <c r="F160" s="151" t="s">
        <v>239</v>
      </c>
      <c r="G160" s="151" t="s">
        <v>239</v>
      </c>
      <c r="H160" s="151" t="s">
        <v>239</v>
      </c>
      <c r="I160" s="151" t="s">
        <v>239</v>
      </c>
      <c r="J160" s="151" t="s">
        <v>239</v>
      </c>
      <c r="K160" s="151" t="s">
        <v>239</v>
      </c>
      <c r="L160" s="151" t="s">
        <v>239</v>
      </c>
      <c r="M160" s="147">
        <v>2.5999999999999999E-2</v>
      </c>
      <c r="N160" s="147" t="s">
        <v>239</v>
      </c>
      <c r="O160" s="148" t="s">
        <v>239</v>
      </c>
      <c r="P160" s="148" t="s">
        <v>239</v>
      </c>
      <c r="Q160" s="148">
        <v>5.0000000000000001E-3</v>
      </c>
      <c r="R160" s="149">
        <v>1E-4</v>
      </c>
      <c r="X160" s="141"/>
    </row>
    <row r="161" spans="1:24" ht="11.25" customHeight="1" x14ac:dyDescent="0.2">
      <c r="A161" s="30" t="s">
        <v>64</v>
      </c>
      <c r="B161" s="142" t="s">
        <v>108</v>
      </c>
      <c r="C161" s="157" t="s">
        <v>128</v>
      </c>
      <c r="D161" s="158">
        <v>63</v>
      </c>
      <c r="E161" s="150">
        <v>62.5</v>
      </c>
      <c r="F161" s="151">
        <v>21.73</v>
      </c>
      <c r="G161" s="151">
        <v>0.11</v>
      </c>
      <c r="H161" s="151">
        <v>1.2E-5</v>
      </c>
      <c r="I161" s="151">
        <v>8800</v>
      </c>
      <c r="J161" s="151">
        <v>2980</v>
      </c>
      <c r="K161" s="151">
        <v>2.8000000000000001E-2</v>
      </c>
      <c r="L161" s="151">
        <v>1.1000000000000001</v>
      </c>
      <c r="M161" s="146">
        <v>1</v>
      </c>
      <c r="N161" s="147" t="s">
        <v>239</v>
      </c>
      <c r="O161" s="148">
        <v>0.72</v>
      </c>
      <c r="P161" s="148">
        <v>4.4000000000000002E-6</v>
      </c>
      <c r="Q161" s="148">
        <v>3.0000000000000001E-3</v>
      </c>
      <c r="R161" s="149">
        <v>0.1</v>
      </c>
      <c r="X161" s="141"/>
    </row>
    <row r="162" spans="1:24" ht="11.25" customHeight="1" x14ac:dyDescent="0.2">
      <c r="A162" s="30" t="s">
        <v>32</v>
      </c>
      <c r="B162" s="142" t="s">
        <v>108</v>
      </c>
      <c r="C162" s="157" t="s">
        <v>110</v>
      </c>
      <c r="D162" s="158">
        <v>106</v>
      </c>
      <c r="E162" s="150">
        <v>106.17</v>
      </c>
      <c r="F162" s="151">
        <v>382.9</v>
      </c>
      <c r="G162" s="151">
        <v>6.9000000000000006E-2</v>
      </c>
      <c r="H162" s="151">
        <v>8.4999999999999999E-6</v>
      </c>
      <c r="I162" s="151">
        <v>106</v>
      </c>
      <c r="J162" s="151">
        <v>8</v>
      </c>
      <c r="K162" s="151">
        <v>6.6E-3</v>
      </c>
      <c r="L162" s="151">
        <v>0.27</v>
      </c>
      <c r="M162" s="146">
        <v>1</v>
      </c>
      <c r="N162" s="147" t="s">
        <v>239</v>
      </c>
      <c r="O162" s="148" t="s">
        <v>239</v>
      </c>
      <c r="P162" s="148" t="s">
        <v>239</v>
      </c>
      <c r="Q162" s="148">
        <v>2</v>
      </c>
      <c r="R162" s="149">
        <v>0.1</v>
      </c>
      <c r="X162" s="141"/>
    </row>
    <row r="163" spans="1:24" ht="11.25" customHeight="1" thickBot="1" x14ac:dyDescent="0.25">
      <c r="A163" s="52" t="s">
        <v>204</v>
      </c>
      <c r="B163" s="162" t="s">
        <v>112</v>
      </c>
      <c r="C163" s="163" t="s">
        <v>94</v>
      </c>
      <c r="D163" s="164">
        <v>67</v>
      </c>
      <c r="E163" s="165">
        <v>67.41</v>
      </c>
      <c r="F163" s="166" t="s">
        <v>239</v>
      </c>
      <c r="G163" s="166" t="s">
        <v>239</v>
      </c>
      <c r="H163" s="166" t="s">
        <v>239</v>
      </c>
      <c r="I163" s="166" t="s">
        <v>239</v>
      </c>
      <c r="J163" s="166" t="s">
        <v>239</v>
      </c>
      <c r="K163" s="166" t="s">
        <v>239</v>
      </c>
      <c r="L163" s="166" t="s">
        <v>239</v>
      </c>
      <c r="M163" s="167">
        <v>1</v>
      </c>
      <c r="N163" s="168" t="s">
        <v>239</v>
      </c>
      <c r="O163" s="169" t="s">
        <v>239</v>
      </c>
      <c r="P163" s="169" t="s">
        <v>239</v>
      </c>
      <c r="Q163" s="169">
        <v>0.3</v>
      </c>
      <c r="R163" s="170" t="s">
        <v>239</v>
      </c>
      <c r="X163" s="141"/>
    </row>
    <row r="164" spans="1:24" s="36" customFormat="1" ht="11.25" customHeight="1" thickTop="1" x14ac:dyDescent="0.2">
      <c r="A164" s="53" t="s">
        <v>221</v>
      </c>
      <c r="B164" s="54"/>
      <c r="C164" s="54"/>
      <c r="D164" s="55"/>
      <c r="E164" s="55"/>
      <c r="F164" s="56"/>
      <c r="G164" s="56"/>
      <c r="H164" s="56"/>
      <c r="I164" s="56"/>
      <c r="J164" s="56"/>
      <c r="K164" s="56"/>
      <c r="L164" s="56"/>
      <c r="M164" s="56"/>
      <c r="N164" s="171"/>
      <c r="O164" s="171"/>
      <c r="P164" s="172"/>
      <c r="Q164" s="172"/>
      <c r="R164" s="173"/>
    </row>
    <row r="165" spans="1:24" s="36" customFormat="1" ht="11.25" customHeight="1" x14ac:dyDescent="0.2">
      <c r="A165" s="31" t="s">
        <v>252</v>
      </c>
      <c r="B165" s="32"/>
      <c r="C165" s="32"/>
      <c r="D165" s="57"/>
      <c r="E165" s="57"/>
      <c r="F165" s="58"/>
      <c r="G165" s="58"/>
      <c r="H165" s="59"/>
      <c r="I165" s="58"/>
      <c r="J165" s="34"/>
      <c r="K165" s="58"/>
      <c r="L165" s="58"/>
      <c r="M165" s="58"/>
      <c r="N165" s="58"/>
      <c r="O165" s="58"/>
      <c r="P165" s="58"/>
      <c r="Q165" s="58"/>
      <c r="R165" s="174"/>
    </row>
    <row r="166" spans="1:24" s="36" customFormat="1" ht="11.25" customHeight="1" x14ac:dyDescent="0.2">
      <c r="A166" s="37" t="s">
        <v>253</v>
      </c>
      <c r="B166" s="32"/>
      <c r="C166" s="32"/>
      <c r="D166" s="57"/>
      <c r="E166" s="57"/>
      <c r="F166" s="58"/>
      <c r="G166" s="58"/>
      <c r="H166" s="58"/>
      <c r="I166" s="58"/>
      <c r="J166" s="58"/>
      <c r="K166" s="58"/>
      <c r="L166" s="58"/>
      <c r="M166" s="58"/>
      <c r="N166" s="58"/>
      <c r="O166" s="58"/>
      <c r="P166" s="58"/>
      <c r="Q166" s="58"/>
      <c r="R166" s="174"/>
    </row>
    <row r="167" spans="1:24" s="36" customFormat="1" ht="25.5" customHeight="1" x14ac:dyDescent="0.2">
      <c r="A167" s="175" t="s">
        <v>254</v>
      </c>
      <c r="B167" s="176"/>
      <c r="C167" s="176"/>
      <c r="D167" s="176"/>
      <c r="E167" s="176"/>
      <c r="F167" s="176"/>
      <c r="G167" s="176"/>
      <c r="H167" s="176"/>
      <c r="I167" s="176"/>
      <c r="J167" s="176"/>
      <c r="K167" s="176"/>
      <c r="L167" s="176"/>
      <c r="M167" s="176"/>
      <c r="N167" s="176"/>
      <c r="O167" s="176"/>
      <c r="P167" s="176"/>
      <c r="Q167" s="176"/>
      <c r="R167" s="177"/>
    </row>
    <row r="168" spans="1:24" s="36" customFormat="1" ht="36.75" customHeight="1" x14ac:dyDescent="0.2">
      <c r="A168" s="91" t="s">
        <v>255</v>
      </c>
      <c r="B168" s="178"/>
      <c r="C168" s="178"/>
      <c r="D168" s="178"/>
      <c r="E168" s="178"/>
      <c r="F168" s="178"/>
      <c r="G168" s="178"/>
      <c r="H168" s="178"/>
      <c r="I168" s="178"/>
      <c r="J168" s="178"/>
      <c r="K168" s="178"/>
      <c r="L168" s="178"/>
      <c r="M168" s="178"/>
      <c r="N168" s="178"/>
      <c r="O168" s="178"/>
      <c r="P168" s="178"/>
      <c r="Q168" s="178"/>
      <c r="R168" s="179"/>
    </row>
    <row r="169" spans="1:24" s="36" customFormat="1" ht="11.25" customHeight="1" x14ac:dyDescent="0.2">
      <c r="A169" s="61"/>
      <c r="B169" s="62"/>
      <c r="C169" s="62"/>
      <c r="D169" s="62"/>
      <c r="E169" s="62"/>
      <c r="F169" s="62"/>
      <c r="G169" s="62"/>
      <c r="H169" s="62"/>
      <c r="I169" s="62"/>
      <c r="J169" s="62"/>
      <c r="K169" s="62"/>
      <c r="L169" s="62"/>
      <c r="M169" s="62"/>
      <c r="N169" s="62"/>
      <c r="O169" s="62"/>
      <c r="P169" s="62"/>
      <c r="Q169" s="62"/>
      <c r="R169" s="180"/>
    </row>
    <row r="170" spans="1:24" s="36" customFormat="1" ht="11.25" customHeight="1" x14ac:dyDescent="0.2">
      <c r="A170" s="181" t="s">
        <v>222</v>
      </c>
      <c r="B170" s="63"/>
      <c r="C170" s="63"/>
      <c r="D170" s="63"/>
      <c r="E170" s="63"/>
      <c r="F170" s="63"/>
      <c r="G170" s="63"/>
      <c r="H170" s="63"/>
      <c r="I170" s="63"/>
      <c r="J170" s="63"/>
      <c r="K170" s="63"/>
      <c r="L170" s="63"/>
      <c r="M170" s="63"/>
      <c r="N170" s="63"/>
      <c r="O170" s="63"/>
      <c r="P170" s="63"/>
      <c r="Q170" s="63"/>
      <c r="R170" s="182"/>
    </row>
    <row r="171" spans="1:24" s="36" customFormat="1" ht="12.75" x14ac:dyDescent="0.2">
      <c r="A171" s="41" t="s">
        <v>256</v>
      </c>
      <c r="B171" s="42"/>
      <c r="C171" s="42"/>
      <c r="D171" s="64"/>
      <c r="E171" s="65"/>
      <c r="F171" s="42"/>
      <c r="G171" s="42"/>
      <c r="H171" s="42"/>
      <c r="I171" s="42"/>
      <c r="J171" s="63"/>
      <c r="K171" s="42"/>
      <c r="L171" s="42"/>
      <c r="M171" s="42"/>
      <c r="N171" s="183"/>
      <c r="O171" s="183"/>
      <c r="P171" s="184"/>
      <c r="Q171" s="184"/>
      <c r="R171" s="185"/>
    </row>
    <row r="172" spans="1:24" s="36" customFormat="1" ht="12.75" x14ac:dyDescent="0.2">
      <c r="A172" s="41" t="s">
        <v>257</v>
      </c>
      <c r="B172" s="42"/>
      <c r="C172" s="42"/>
      <c r="D172" s="64"/>
      <c r="E172" s="65"/>
      <c r="F172" s="42"/>
      <c r="G172" s="42"/>
      <c r="H172" s="42"/>
      <c r="I172" s="42"/>
      <c r="J172" s="42"/>
      <c r="K172" s="42"/>
      <c r="L172" s="42"/>
      <c r="M172" s="42"/>
      <c r="N172" s="183"/>
      <c r="O172" s="183"/>
      <c r="P172" s="184"/>
      <c r="Q172" s="184"/>
      <c r="R172" s="185"/>
    </row>
    <row r="173" spans="1:24" s="36" customFormat="1" ht="12.75" x14ac:dyDescent="0.2">
      <c r="A173" s="39" t="s">
        <v>258</v>
      </c>
      <c r="B173" s="42"/>
      <c r="C173" s="42"/>
      <c r="D173" s="64"/>
      <c r="E173" s="65"/>
      <c r="F173" s="42"/>
      <c r="G173" s="42"/>
      <c r="H173" s="42"/>
      <c r="I173" s="42"/>
      <c r="J173" s="42"/>
      <c r="K173" s="42"/>
      <c r="L173" s="42"/>
      <c r="M173" s="42"/>
      <c r="N173" s="183"/>
      <c r="O173" s="183"/>
      <c r="P173" s="184"/>
      <c r="Q173" s="184"/>
      <c r="R173" s="185"/>
    </row>
    <row r="174" spans="1:24" s="36" customFormat="1" ht="11.25" customHeight="1" x14ac:dyDescent="0.2">
      <c r="A174" s="37" t="s">
        <v>242</v>
      </c>
      <c r="B174" s="32"/>
      <c r="C174" s="32"/>
      <c r="D174" s="33"/>
      <c r="E174" s="33"/>
      <c r="F174" s="34"/>
      <c r="G174" s="34"/>
      <c r="H174" s="34"/>
      <c r="I174" s="34"/>
      <c r="J174" s="34"/>
      <c r="K174" s="34"/>
      <c r="L174" s="34"/>
      <c r="M174" s="34"/>
      <c r="N174" s="186"/>
      <c r="O174" s="186"/>
      <c r="P174" s="35"/>
      <c r="Q174" s="35"/>
      <c r="R174" s="187"/>
    </row>
    <row r="175" spans="1:24" s="36" customFormat="1" ht="12.75" x14ac:dyDescent="0.2">
      <c r="A175" s="41" t="s">
        <v>259</v>
      </c>
      <c r="B175" s="42"/>
      <c r="C175" s="42"/>
      <c r="D175" s="64"/>
      <c r="E175" s="65"/>
      <c r="F175" s="42"/>
      <c r="G175" s="42"/>
      <c r="H175" s="42"/>
      <c r="I175" s="42"/>
      <c r="J175" s="42"/>
      <c r="K175" s="42"/>
      <c r="L175" s="42"/>
      <c r="M175" s="42"/>
      <c r="N175" s="183"/>
      <c r="O175" s="183"/>
      <c r="P175" s="184"/>
      <c r="Q175" s="184"/>
      <c r="R175" s="185"/>
    </row>
    <row r="176" spans="1:24" s="36" customFormat="1" ht="12.75" x14ac:dyDescent="0.2">
      <c r="A176" s="41" t="s">
        <v>260</v>
      </c>
      <c r="B176" s="42"/>
      <c r="C176" s="42"/>
      <c r="D176" s="64"/>
      <c r="E176" s="65"/>
      <c r="F176" s="42"/>
      <c r="G176" s="42"/>
      <c r="H176" s="42"/>
      <c r="I176" s="42"/>
      <c r="J176" s="42"/>
      <c r="K176" s="42"/>
      <c r="L176" s="42"/>
      <c r="M176" s="42"/>
      <c r="N176" s="183"/>
      <c r="O176" s="183"/>
      <c r="P176" s="184"/>
      <c r="Q176" s="184"/>
      <c r="R176" s="185"/>
    </row>
    <row r="177" spans="1:18" s="36" customFormat="1" ht="12.75" x14ac:dyDescent="0.2">
      <c r="A177" s="41" t="s">
        <v>261</v>
      </c>
      <c r="B177" s="42"/>
      <c r="C177" s="42"/>
      <c r="D177" s="64"/>
      <c r="E177" s="65"/>
      <c r="F177" s="42"/>
      <c r="G177" s="42"/>
      <c r="H177" s="42"/>
      <c r="I177" s="42"/>
      <c r="J177" s="42"/>
      <c r="K177" s="42"/>
      <c r="L177" s="42"/>
      <c r="M177" s="42"/>
      <c r="N177" s="183"/>
      <c r="O177" s="183"/>
      <c r="P177" s="184"/>
      <c r="Q177" s="184"/>
      <c r="R177" s="185"/>
    </row>
    <row r="178" spans="1:18" s="36" customFormat="1" ht="12.75" x14ac:dyDescent="0.2">
      <c r="A178" s="41" t="s">
        <v>223</v>
      </c>
      <c r="B178" s="42"/>
      <c r="C178" s="42"/>
      <c r="D178" s="64"/>
      <c r="E178" s="65"/>
      <c r="F178" s="42"/>
      <c r="G178" s="42"/>
      <c r="H178" s="42"/>
      <c r="I178" s="42"/>
      <c r="J178" s="42"/>
      <c r="K178" s="42"/>
      <c r="L178" s="42"/>
      <c r="M178" s="42"/>
      <c r="N178" s="183"/>
      <c r="O178" s="183"/>
      <c r="P178" s="184"/>
      <c r="Q178" s="184"/>
      <c r="R178" s="185"/>
    </row>
    <row r="179" spans="1:18" s="36" customFormat="1" ht="12.75" x14ac:dyDescent="0.2">
      <c r="A179" s="41" t="s">
        <v>262</v>
      </c>
      <c r="B179" s="42"/>
      <c r="C179" s="42"/>
      <c r="D179" s="64"/>
      <c r="E179" s="65"/>
      <c r="F179" s="42"/>
      <c r="G179" s="42"/>
      <c r="H179" s="42"/>
      <c r="I179" s="42"/>
      <c r="J179" s="42"/>
      <c r="K179" s="42"/>
      <c r="L179" s="42"/>
      <c r="M179" s="42"/>
      <c r="N179" s="183"/>
      <c r="O179" s="183"/>
      <c r="P179" s="184"/>
      <c r="Q179" s="184"/>
      <c r="R179" s="185"/>
    </row>
    <row r="180" spans="1:18" s="36" customFormat="1" ht="12.75" x14ac:dyDescent="0.2">
      <c r="A180" s="41" t="s">
        <v>224</v>
      </c>
      <c r="B180" s="42"/>
      <c r="C180" s="42"/>
      <c r="D180" s="64"/>
      <c r="E180" s="65"/>
      <c r="F180" s="42"/>
      <c r="G180" s="42"/>
      <c r="H180" s="42"/>
      <c r="I180" s="42"/>
      <c r="J180" s="62"/>
      <c r="K180" s="42"/>
      <c r="L180" s="42"/>
      <c r="M180" s="42"/>
      <c r="N180" s="183"/>
      <c r="O180" s="183"/>
      <c r="P180" s="184"/>
      <c r="Q180" s="184"/>
      <c r="R180" s="185"/>
    </row>
    <row r="181" spans="1:18" s="36" customFormat="1" ht="11.25" customHeight="1" x14ac:dyDescent="0.2">
      <c r="A181" s="66" t="s">
        <v>263</v>
      </c>
      <c r="B181" s="67"/>
      <c r="C181" s="67"/>
      <c r="D181" s="68"/>
      <c r="E181" s="68"/>
      <c r="F181" s="62"/>
      <c r="G181" s="62"/>
      <c r="H181" s="62"/>
      <c r="I181" s="62"/>
      <c r="J181" s="62"/>
      <c r="K181" s="62"/>
      <c r="L181" s="62"/>
      <c r="M181" s="62"/>
      <c r="N181" s="188"/>
      <c r="O181" s="188"/>
      <c r="P181" s="69"/>
      <c r="Q181" s="69"/>
      <c r="R181" s="189"/>
    </row>
    <row r="182" spans="1:18" s="36" customFormat="1" ht="11.25" customHeight="1" x14ac:dyDescent="0.2">
      <c r="A182" s="66" t="s">
        <v>264</v>
      </c>
      <c r="B182" s="67"/>
      <c r="C182" s="67"/>
      <c r="D182" s="68"/>
      <c r="E182" s="68"/>
      <c r="F182" s="62"/>
      <c r="G182" s="62"/>
      <c r="H182" s="62"/>
      <c r="I182" s="62"/>
      <c r="J182" s="62"/>
      <c r="K182" s="62"/>
      <c r="L182" s="62"/>
      <c r="M182" s="62"/>
      <c r="N182" s="188"/>
      <c r="O182" s="188"/>
      <c r="P182" s="69"/>
      <c r="Q182" s="69"/>
      <c r="R182" s="189"/>
    </row>
    <row r="183" spans="1:18" s="36" customFormat="1" ht="23.25" customHeight="1" x14ac:dyDescent="0.2">
      <c r="A183" s="190" t="s">
        <v>265</v>
      </c>
      <c r="B183" s="191"/>
      <c r="C183" s="191"/>
      <c r="D183" s="191"/>
      <c r="E183" s="191"/>
      <c r="F183" s="191"/>
      <c r="G183" s="191"/>
      <c r="H183" s="191"/>
      <c r="I183" s="191"/>
      <c r="J183" s="191"/>
      <c r="K183" s="191"/>
      <c r="L183" s="191"/>
      <c r="M183" s="191"/>
      <c r="N183" s="191"/>
      <c r="O183" s="191"/>
      <c r="P183" s="191"/>
      <c r="Q183" s="191"/>
      <c r="R183" s="192"/>
    </row>
    <row r="184" spans="1:18" s="36" customFormat="1" ht="11.25" customHeight="1" x14ac:dyDescent="0.2">
      <c r="A184" s="61" t="s">
        <v>266</v>
      </c>
      <c r="B184" s="70"/>
      <c r="C184" s="71"/>
      <c r="D184" s="68"/>
      <c r="E184" s="68"/>
      <c r="F184" s="62"/>
      <c r="G184" s="62"/>
      <c r="H184" s="62"/>
      <c r="I184" s="62"/>
      <c r="J184" s="62"/>
      <c r="K184" s="62"/>
      <c r="L184" s="62"/>
      <c r="M184" s="62"/>
      <c r="N184" s="188"/>
      <c r="O184" s="188"/>
      <c r="P184" s="69"/>
      <c r="Q184" s="69"/>
      <c r="R184" s="189"/>
    </row>
    <row r="185" spans="1:18" ht="11.25" customHeight="1" x14ac:dyDescent="0.2">
      <c r="A185" s="39" t="s">
        <v>267</v>
      </c>
      <c r="B185" s="45"/>
      <c r="C185" s="45"/>
      <c r="D185" s="193"/>
      <c r="E185" s="194"/>
      <c r="F185" s="45"/>
      <c r="G185" s="45"/>
      <c r="H185" s="45"/>
      <c r="I185" s="45"/>
      <c r="J185" s="60"/>
      <c r="K185" s="45"/>
      <c r="L185" s="45"/>
      <c r="M185" s="45"/>
      <c r="N185" s="195"/>
      <c r="O185" s="195"/>
      <c r="P185" s="196"/>
      <c r="Q185" s="196"/>
      <c r="R185" s="197"/>
    </row>
    <row r="186" spans="1:18" s="36" customFormat="1" ht="11.25" customHeight="1" x14ac:dyDescent="0.2">
      <c r="A186" s="66" t="s">
        <v>225</v>
      </c>
      <c r="B186" s="67"/>
      <c r="C186" s="67"/>
      <c r="D186" s="68"/>
      <c r="E186" s="68"/>
      <c r="F186" s="62"/>
      <c r="G186" s="62"/>
      <c r="H186" s="62"/>
      <c r="I186" s="62"/>
      <c r="J186" s="67"/>
      <c r="K186" s="62"/>
      <c r="L186" s="62"/>
      <c r="M186" s="62"/>
      <c r="N186" s="188"/>
      <c r="O186" s="188"/>
      <c r="P186" s="69"/>
      <c r="Q186" s="69"/>
      <c r="R186" s="189"/>
    </row>
    <row r="187" spans="1:18" s="36" customFormat="1" ht="12.75" x14ac:dyDescent="0.2">
      <c r="A187" s="66" t="s">
        <v>226</v>
      </c>
      <c r="B187" s="67"/>
      <c r="C187" s="67"/>
      <c r="D187" s="72"/>
      <c r="E187" s="73"/>
      <c r="F187" s="67"/>
      <c r="G187" s="67"/>
      <c r="H187" s="67"/>
      <c r="I187" s="67"/>
      <c r="J187" s="45"/>
      <c r="K187" s="67"/>
      <c r="L187" s="67"/>
      <c r="M187" s="67"/>
      <c r="N187" s="198"/>
      <c r="O187" s="198"/>
      <c r="P187" s="199"/>
      <c r="Q187" s="199"/>
      <c r="R187" s="200"/>
    </row>
    <row r="188" spans="1:18" s="36" customFormat="1" ht="13.5" thickBot="1" x14ac:dyDescent="0.25">
      <c r="A188" s="201" t="s">
        <v>227</v>
      </c>
      <c r="B188" s="202"/>
      <c r="C188" s="202"/>
      <c r="D188" s="203"/>
      <c r="E188" s="204"/>
      <c r="F188" s="202"/>
      <c r="G188" s="202"/>
      <c r="H188" s="202"/>
      <c r="I188" s="202"/>
      <c r="J188" s="205"/>
      <c r="K188" s="202"/>
      <c r="L188" s="202"/>
      <c r="M188" s="202"/>
      <c r="N188" s="206"/>
      <c r="O188" s="206"/>
      <c r="P188" s="207"/>
      <c r="Q188" s="207"/>
      <c r="R188" s="208"/>
    </row>
    <row r="189" spans="1:18" ht="12" thickTop="1" x14ac:dyDescent="0.2"/>
    <row r="203" spans="4:18" s="36" customFormat="1" ht="12.75" x14ac:dyDescent="0.2">
      <c r="D203" s="213"/>
      <c r="E203" s="214"/>
      <c r="N203" s="215"/>
      <c r="O203" s="215"/>
      <c r="P203" s="216"/>
      <c r="Q203" s="216"/>
      <c r="R203" s="216"/>
    </row>
    <row r="204" spans="4:18" s="36" customFormat="1" ht="12.75" x14ac:dyDescent="0.2">
      <c r="D204" s="213"/>
      <c r="E204" s="214"/>
      <c r="N204" s="215"/>
      <c r="O204" s="215"/>
      <c r="P204" s="216"/>
      <c r="Q204" s="216"/>
      <c r="R204" s="216"/>
    </row>
    <row r="205" spans="4:18" s="36" customFormat="1" ht="12.75" x14ac:dyDescent="0.2">
      <c r="D205" s="213"/>
      <c r="E205" s="214"/>
      <c r="N205" s="215"/>
      <c r="O205" s="215"/>
      <c r="P205" s="216"/>
      <c r="Q205" s="216"/>
      <c r="R205" s="216"/>
    </row>
    <row r="206" spans="4:18" s="36" customFormat="1" ht="12.75" x14ac:dyDescent="0.2">
      <c r="D206" s="213"/>
      <c r="E206" s="214"/>
      <c r="N206" s="215"/>
      <c r="O206" s="215"/>
      <c r="P206" s="216"/>
      <c r="Q206" s="216"/>
      <c r="R206" s="216"/>
    </row>
    <row r="207" spans="4:18" s="36" customFormat="1" ht="12.75" x14ac:dyDescent="0.2">
      <c r="D207" s="213"/>
      <c r="E207" s="214"/>
      <c r="N207" s="215"/>
      <c r="O207" s="215"/>
      <c r="P207" s="216"/>
      <c r="Q207" s="216"/>
      <c r="R207" s="216"/>
    </row>
    <row r="208" spans="4:18" s="36" customFormat="1" ht="12.75" x14ac:dyDescent="0.2">
      <c r="D208" s="213"/>
      <c r="E208" s="214"/>
      <c r="N208" s="215"/>
      <c r="O208" s="215"/>
      <c r="P208" s="216"/>
      <c r="Q208" s="216"/>
      <c r="R208" s="216"/>
    </row>
    <row r="209" spans="4:18" s="36" customFormat="1" ht="12.75" x14ac:dyDescent="0.2">
      <c r="D209" s="213"/>
      <c r="E209" s="214"/>
      <c r="N209" s="215"/>
      <c r="O209" s="215"/>
      <c r="P209" s="216"/>
      <c r="Q209" s="216"/>
      <c r="R209" s="216"/>
    </row>
    <row r="210" spans="4:18" s="36" customFormat="1" ht="12.75" x14ac:dyDescent="0.2">
      <c r="D210" s="213"/>
      <c r="E210" s="214"/>
      <c r="N210" s="215"/>
      <c r="O210" s="215"/>
      <c r="P210" s="216"/>
      <c r="Q210" s="216"/>
      <c r="R210" s="216"/>
    </row>
    <row r="211" spans="4:18" s="36" customFormat="1" ht="12.75" x14ac:dyDescent="0.2">
      <c r="D211" s="213"/>
      <c r="E211" s="214"/>
      <c r="N211" s="215"/>
      <c r="O211" s="215"/>
      <c r="P211" s="216"/>
      <c r="Q211" s="216"/>
      <c r="R211" s="216"/>
    </row>
    <row r="212" spans="4:18" s="36" customFormat="1" ht="12.75" x14ac:dyDescent="0.2">
      <c r="D212" s="213"/>
      <c r="E212" s="214"/>
      <c r="N212" s="215"/>
      <c r="O212" s="215"/>
      <c r="P212" s="216"/>
      <c r="Q212" s="216"/>
      <c r="R212" s="216"/>
    </row>
    <row r="213" spans="4:18" s="36" customFormat="1" ht="12.75" x14ac:dyDescent="0.2">
      <c r="D213" s="213"/>
      <c r="E213" s="214"/>
      <c r="N213" s="215"/>
      <c r="O213" s="215"/>
      <c r="P213" s="216"/>
      <c r="Q213" s="216"/>
      <c r="R213" s="216"/>
    </row>
    <row r="214" spans="4:18" s="36" customFormat="1" ht="12.75" x14ac:dyDescent="0.2">
      <c r="D214" s="213"/>
      <c r="E214" s="214"/>
      <c r="N214" s="215"/>
      <c r="O214" s="215"/>
      <c r="P214" s="216"/>
      <c r="Q214" s="216"/>
      <c r="R214" s="216"/>
    </row>
    <row r="215" spans="4:18" s="36" customFormat="1" ht="12.75" x14ac:dyDescent="0.2">
      <c r="D215" s="213"/>
      <c r="E215" s="214"/>
      <c r="N215" s="215"/>
      <c r="O215" s="215"/>
      <c r="P215" s="216"/>
      <c r="Q215" s="216"/>
      <c r="R215" s="216"/>
    </row>
    <row r="216" spans="4:18" s="36" customFormat="1" ht="12.75" x14ac:dyDescent="0.2">
      <c r="D216" s="213"/>
      <c r="E216" s="214"/>
      <c r="N216" s="215"/>
      <c r="O216" s="215"/>
      <c r="P216" s="216"/>
      <c r="Q216" s="216"/>
      <c r="R216" s="216"/>
    </row>
    <row r="217" spans="4:18" s="36" customFormat="1" ht="12.75" x14ac:dyDescent="0.2">
      <c r="D217" s="213"/>
      <c r="E217" s="214"/>
      <c r="N217" s="215"/>
      <c r="O217" s="215"/>
      <c r="P217" s="216"/>
      <c r="Q217" s="216"/>
      <c r="R217" s="216"/>
    </row>
    <row r="218" spans="4:18" s="36" customFormat="1" ht="12.75" x14ac:dyDescent="0.2">
      <c r="D218" s="213"/>
      <c r="E218" s="214"/>
      <c r="N218" s="215"/>
      <c r="O218" s="215"/>
      <c r="P218" s="216"/>
      <c r="Q218" s="216"/>
      <c r="R218" s="216"/>
    </row>
    <row r="219" spans="4:18" s="36" customFormat="1" ht="12.75" x14ac:dyDescent="0.2">
      <c r="D219" s="213"/>
      <c r="E219" s="214"/>
      <c r="N219" s="215"/>
      <c r="O219" s="215"/>
      <c r="P219" s="216"/>
      <c r="Q219" s="216"/>
      <c r="R219" s="216"/>
    </row>
    <row r="220" spans="4:18" s="36" customFormat="1" ht="12.75" x14ac:dyDescent="0.2">
      <c r="D220" s="213"/>
      <c r="E220" s="214"/>
      <c r="N220" s="215"/>
      <c r="O220" s="215"/>
      <c r="P220" s="216"/>
      <c r="Q220" s="216"/>
      <c r="R220" s="216"/>
    </row>
    <row r="221" spans="4:18" s="36" customFormat="1" ht="12.75" x14ac:dyDescent="0.2">
      <c r="D221" s="213"/>
      <c r="E221" s="214"/>
      <c r="N221" s="215"/>
      <c r="O221" s="215"/>
      <c r="P221" s="216"/>
      <c r="Q221" s="216"/>
      <c r="R221" s="216"/>
    </row>
    <row r="222" spans="4:18" s="36" customFormat="1" ht="12.75" x14ac:dyDescent="0.2">
      <c r="D222" s="213"/>
      <c r="E222" s="214"/>
      <c r="N222" s="215"/>
      <c r="O222" s="215"/>
      <c r="P222" s="216"/>
      <c r="Q222" s="216"/>
      <c r="R222" s="216"/>
    </row>
    <row r="223" spans="4:18" s="36" customFormat="1" ht="12.75" x14ac:dyDescent="0.2">
      <c r="D223" s="213"/>
      <c r="E223" s="214"/>
      <c r="N223" s="215"/>
      <c r="O223" s="215"/>
      <c r="P223" s="216"/>
      <c r="Q223" s="216"/>
      <c r="R223" s="216"/>
    </row>
    <row r="224" spans="4:18" s="36" customFormat="1" ht="12.75" x14ac:dyDescent="0.2">
      <c r="D224" s="213"/>
      <c r="E224" s="214"/>
      <c r="N224" s="215"/>
      <c r="O224" s="215"/>
      <c r="P224" s="216"/>
      <c r="Q224" s="216"/>
      <c r="R224" s="216"/>
    </row>
    <row r="225" spans="4:18" s="36" customFormat="1" ht="12.75" x14ac:dyDescent="0.2">
      <c r="D225" s="213"/>
      <c r="E225" s="214"/>
      <c r="N225" s="215"/>
      <c r="O225" s="215"/>
      <c r="P225" s="216"/>
      <c r="Q225" s="216"/>
      <c r="R225" s="216"/>
    </row>
    <row r="226" spans="4:18" s="36" customFormat="1" ht="12.75" x14ac:dyDescent="0.2">
      <c r="D226" s="213"/>
      <c r="E226" s="214"/>
      <c r="N226" s="215"/>
      <c r="O226" s="215"/>
      <c r="P226" s="216"/>
      <c r="Q226" s="216"/>
      <c r="R226" s="216"/>
    </row>
    <row r="227" spans="4:18" s="36" customFormat="1" ht="12.75" x14ac:dyDescent="0.2">
      <c r="D227" s="213"/>
      <c r="E227" s="214"/>
      <c r="N227" s="215"/>
      <c r="O227" s="215"/>
      <c r="P227" s="216"/>
      <c r="Q227" s="216"/>
      <c r="R227" s="216"/>
    </row>
    <row r="228" spans="4:18" s="36" customFormat="1" ht="12.75" x14ac:dyDescent="0.2">
      <c r="D228" s="213"/>
      <c r="E228" s="214"/>
      <c r="N228" s="215"/>
      <c r="O228" s="215"/>
      <c r="P228" s="216"/>
      <c r="Q228" s="216"/>
      <c r="R228" s="216"/>
    </row>
    <row r="229" spans="4:18" s="36" customFormat="1" ht="12.75" x14ac:dyDescent="0.2">
      <c r="D229" s="213"/>
      <c r="E229" s="214"/>
      <c r="N229" s="215"/>
      <c r="O229" s="215"/>
      <c r="P229" s="216"/>
      <c r="Q229" s="216"/>
      <c r="R229" s="216"/>
    </row>
    <row r="230" spans="4:18" s="36" customFormat="1" ht="12.75" x14ac:dyDescent="0.2">
      <c r="D230" s="213"/>
      <c r="E230" s="214"/>
      <c r="N230" s="215"/>
      <c r="O230" s="215"/>
      <c r="P230" s="216"/>
      <c r="Q230" s="216"/>
      <c r="R230" s="216"/>
    </row>
    <row r="231" spans="4:18" s="36" customFormat="1" ht="12.75" x14ac:dyDescent="0.2">
      <c r="D231" s="213"/>
      <c r="E231" s="214"/>
      <c r="N231" s="215"/>
      <c r="O231" s="215"/>
      <c r="P231" s="216"/>
      <c r="Q231" s="216"/>
      <c r="R231" s="216"/>
    </row>
    <row r="232" spans="4:18" s="36" customFormat="1" ht="12.75" x14ac:dyDescent="0.2">
      <c r="D232" s="213"/>
      <c r="E232" s="214"/>
      <c r="N232" s="215"/>
      <c r="O232" s="215"/>
      <c r="P232" s="216"/>
      <c r="Q232" s="216"/>
      <c r="R232" s="216"/>
    </row>
    <row r="233" spans="4:18" s="36" customFormat="1" ht="12.75" x14ac:dyDescent="0.2">
      <c r="D233" s="213"/>
      <c r="E233" s="214"/>
      <c r="N233" s="215"/>
      <c r="O233" s="215"/>
      <c r="P233" s="216"/>
      <c r="Q233" s="216"/>
      <c r="R233" s="216"/>
    </row>
    <row r="234" spans="4:18" s="36" customFormat="1" ht="12.75" x14ac:dyDescent="0.2">
      <c r="D234" s="213"/>
      <c r="E234" s="214"/>
      <c r="N234" s="215"/>
      <c r="O234" s="215"/>
      <c r="P234" s="216"/>
      <c r="Q234" s="216"/>
      <c r="R234" s="216"/>
    </row>
    <row r="235" spans="4:18" s="36" customFormat="1" ht="12.75" x14ac:dyDescent="0.2">
      <c r="D235" s="213"/>
      <c r="E235" s="214"/>
      <c r="N235" s="215"/>
      <c r="O235" s="215"/>
      <c r="P235" s="216"/>
      <c r="Q235" s="216"/>
      <c r="R235" s="216"/>
    </row>
    <row r="236" spans="4:18" s="36" customFormat="1" ht="12.75" x14ac:dyDescent="0.2">
      <c r="D236" s="213"/>
      <c r="E236" s="214"/>
      <c r="N236" s="215"/>
      <c r="O236" s="215"/>
      <c r="P236" s="216"/>
      <c r="Q236" s="216"/>
      <c r="R236" s="216"/>
    </row>
    <row r="237" spans="4:18" s="36" customFormat="1" ht="12.75" x14ac:dyDescent="0.2">
      <c r="D237" s="213"/>
      <c r="E237" s="214"/>
      <c r="N237" s="215"/>
      <c r="O237" s="215"/>
      <c r="P237" s="216"/>
      <c r="Q237" s="216"/>
      <c r="R237" s="216"/>
    </row>
    <row r="238" spans="4:18" s="36" customFormat="1" ht="12.75" x14ac:dyDescent="0.2">
      <c r="D238" s="213"/>
      <c r="E238" s="214"/>
      <c r="N238" s="215"/>
      <c r="O238" s="215"/>
      <c r="P238" s="216"/>
      <c r="Q238" s="216"/>
      <c r="R238" s="216"/>
    </row>
    <row r="239" spans="4:18" s="36" customFormat="1" ht="12.75" x14ac:dyDescent="0.2">
      <c r="D239" s="213"/>
      <c r="E239" s="214"/>
      <c r="N239" s="215"/>
      <c r="O239" s="215"/>
      <c r="P239" s="216"/>
      <c r="Q239" s="216"/>
      <c r="R239" s="216"/>
    </row>
    <row r="240" spans="4:18" s="36" customFormat="1" ht="12.75" x14ac:dyDescent="0.2">
      <c r="D240" s="213"/>
      <c r="E240" s="214"/>
      <c r="N240" s="215"/>
      <c r="O240" s="215"/>
      <c r="P240" s="216"/>
      <c r="Q240" s="216"/>
      <c r="R240" s="216"/>
    </row>
    <row r="241" spans="4:18" s="36" customFormat="1" ht="12.75" x14ac:dyDescent="0.2">
      <c r="D241" s="213"/>
      <c r="E241" s="214"/>
      <c r="N241" s="215"/>
      <c r="O241" s="215"/>
      <c r="P241" s="216"/>
      <c r="Q241" s="216"/>
      <c r="R241" s="216"/>
    </row>
    <row r="242" spans="4:18" s="36" customFormat="1" ht="12.75" x14ac:dyDescent="0.2">
      <c r="D242" s="213"/>
      <c r="E242" s="214"/>
      <c r="N242" s="215"/>
      <c r="O242" s="215"/>
      <c r="P242" s="216"/>
      <c r="Q242" s="216"/>
      <c r="R242" s="216"/>
    </row>
    <row r="243" spans="4:18" s="36" customFormat="1" ht="12.75" x14ac:dyDescent="0.2">
      <c r="D243" s="213"/>
      <c r="E243" s="214"/>
      <c r="N243" s="215"/>
      <c r="O243" s="215"/>
      <c r="P243" s="216"/>
      <c r="Q243" s="216"/>
      <c r="R243" s="216"/>
    </row>
    <row r="244" spans="4:18" s="36" customFormat="1" ht="12.75" x14ac:dyDescent="0.2">
      <c r="D244" s="213"/>
      <c r="E244" s="214"/>
      <c r="N244" s="215"/>
      <c r="O244" s="215"/>
      <c r="P244" s="216"/>
      <c r="Q244" s="216"/>
      <c r="R244" s="216"/>
    </row>
    <row r="245" spans="4:18" s="36" customFormat="1" ht="12.75" x14ac:dyDescent="0.2">
      <c r="D245" s="213"/>
      <c r="E245" s="214"/>
      <c r="N245" s="215"/>
      <c r="O245" s="215"/>
      <c r="P245" s="216"/>
      <c r="Q245" s="216"/>
      <c r="R245" s="216"/>
    </row>
    <row r="246" spans="4:18" s="36" customFormat="1" ht="12.75" x14ac:dyDescent="0.2">
      <c r="D246" s="213"/>
      <c r="E246" s="214"/>
      <c r="N246" s="215"/>
      <c r="O246" s="215"/>
      <c r="P246" s="216"/>
      <c r="Q246" s="216"/>
      <c r="R246" s="216"/>
    </row>
    <row r="247" spans="4:18" s="36" customFormat="1" ht="12.75" x14ac:dyDescent="0.2">
      <c r="D247" s="213"/>
      <c r="E247" s="214"/>
      <c r="N247" s="215"/>
      <c r="O247" s="215"/>
      <c r="P247" s="216"/>
      <c r="Q247" s="216"/>
      <c r="R247" s="216"/>
    </row>
    <row r="248" spans="4:18" s="36" customFormat="1" ht="12.75" x14ac:dyDescent="0.2">
      <c r="D248" s="213"/>
      <c r="E248" s="214"/>
      <c r="N248" s="215"/>
      <c r="O248" s="215"/>
      <c r="P248" s="216"/>
      <c r="Q248" s="216"/>
      <c r="R248" s="216"/>
    </row>
    <row r="249" spans="4:18" s="36" customFormat="1" ht="12.75" x14ac:dyDescent="0.2">
      <c r="D249" s="213"/>
      <c r="E249" s="214"/>
      <c r="N249" s="215"/>
      <c r="O249" s="215"/>
      <c r="P249" s="216"/>
      <c r="Q249" s="216"/>
      <c r="R249" s="216"/>
    </row>
    <row r="250" spans="4:18" s="36" customFormat="1" ht="12.75" x14ac:dyDescent="0.2">
      <c r="D250" s="213"/>
      <c r="E250" s="214"/>
      <c r="N250" s="215"/>
      <c r="O250" s="215"/>
      <c r="P250" s="216"/>
      <c r="Q250" s="216"/>
      <c r="R250" s="216"/>
    </row>
    <row r="251" spans="4:18" s="36" customFormat="1" ht="12.75" x14ac:dyDescent="0.2">
      <c r="D251" s="213"/>
      <c r="E251" s="214"/>
      <c r="N251" s="215"/>
      <c r="O251" s="215"/>
      <c r="P251" s="216"/>
      <c r="Q251" s="216"/>
      <c r="R251" s="216"/>
    </row>
    <row r="252" spans="4:18" s="36" customFormat="1" ht="12.75" x14ac:dyDescent="0.2">
      <c r="D252" s="213"/>
      <c r="E252" s="214"/>
      <c r="N252" s="215"/>
      <c r="O252" s="215"/>
      <c r="P252" s="216"/>
      <c r="Q252" s="216"/>
      <c r="R252" s="216"/>
    </row>
    <row r="253" spans="4:18" s="36" customFormat="1" ht="12.75" x14ac:dyDescent="0.2">
      <c r="D253" s="213"/>
      <c r="E253" s="214"/>
      <c r="N253" s="215"/>
      <c r="O253" s="215"/>
      <c r="P253" s="216"/>
      <c r="Q253" s="216"/>
      <c r="R253" s="216"/>
    </row>
    <row r="254" spans="4:18" s="36" customFormat="1" ht="12.75" x14ac:dyDescent="0.2">
      <c r="D254" s="213"/>
      <c r="E254" s="214"/>
      <c r="N254" s="215"/>
      <c r="O254" s="215"/>
      <c r="P254" s="216"/>
      <c r="Q254" s="216"/>
      <c r="R254" s="216"/>
    </row>
    <row r="255" spans="4:18" ht="12.75" x14ac:dyDescent="0.2">
      <c r="D255" s="213"/>
      <c r="E255" s="214"/>
      <c r="P255" s="217"/>
      <c r="Q255" s="217"/>
      <c r="R255" s="217"/>
    </row>
    <row r="256" spans="4:18" ht="12.75" x14ac:dyDescent="0.2">
      <c r="D256" s="213"/>
      <c r="E256" s="214"/>
      <c r="P256" s="217"/>
      <c r="Q256" s="217"/>
      <c r="R256" s="217"/>
    </row>
    <row r="257" spans="4:18" ht="12.75" x14ac:dyDescent="0.2">
      <c r="D257" s="213"/>
      <c r="E257" s="214"/>
      <c r="P257" s="217"/>
      <c r="Q257" s="217"/>
      <c r="R257" s="217"/>
    </row>
    <row r="258" spans="4:18" ht="12.75" x14ac:dyDescent="0.2">
      <c r="D258" s="213"/>
      <c r="E258" s="214"/>
      <c r="P258" s="217"/>
      <c r="Q258" s="217"/>
      <c r="R258" s="217"/>
    </row>
    <row r="259" spans="4:18" ht="12.75" x14ac:dyDescent="0.2">
      <c r="D259" s="213"/>
      <c r="E259" s="214"/>
      <c r="P259" s="217"/>
      <c r="Q259" s="217"/>
      <c r="R259" s="217"/>
    </row>
    <row r="260" spans="4:18" ht="12.75" x14ac:dyDescent="0.2">
      <c r="D260" s="213"/>
      <c r="E260" s="214"/>
      <c r="P260" s="217"/>
      <c r="Q260" s="217"/>
      <c r="R260" s="217"/>
    </row>
    <row r="261" spans="4:18" x14ac:dyDescent="0.2">
      <c r="P261" s="217"/>
      <c r="Q261" s="217"/>
      <c r="R261" s="217"/>
    </row>
    <row r="262" spans="4:18" x14ac:dyDescent="0.2">
      <c r="P262" s="217"/>
      <c r="Q262" s="217"/>
      <c r="R262" s="217"/>
    </row>
    <row r="263" spans="4:18" x14ac:dyDescent="0.2">
      <c r="P263" s="217"/>
      <c r="Q263" s="217"/>
      <c r="R263" s="217"/>
    </row>
    <row r="264" spans="4:18" x14ac:dyDescent="0.2">
      <c r="P264" s="217"/>
      <c r="Q264" s="217"/>
      <c r="R264" s="217"/>
    </row>
    <row r="265" spans="4:18" x14ac:dyDescent="0.2">
      <c r="P265" s="217"/>
      <c r="Q265" s="217"/>
      <c r="R265" s="217"/>
    </row>
    <row r="266" spans="4:18" x14ac:dyDescent="0.2">
      <c r="P266" s="217"/>
      <c r="Q266" s="217"/>
      <c r="R266" s="217"/>
    </row>
    <row r="267" spans="4:18" x14ac:dyDescent="0.2">
      <c r="P267" s="217"/>
      <c r="Q267" s="217"/>
      <c r="R267" s="217"/>
    </row>
    <row r="268" spans="4:18" x14ac:dyDescent="0.2">
      <c r="P268" s="217"/>
      <c r="Q268" s="217"/>
      <c r="R268" s="217"/>
    </row>
    <row r="269" spans="4:18" x14ac:dyDescent="0.2">
      <c r="P269" s="217"/>
      <c r="Q269" s="217"/>
      <c r="R269" s="217"/>
    </row>
    <row r="270" spans="4:18" x14ac:dyDescent="0.2">
      <c r="P270" s="217"/>
      <c r="Q270" s="217"/>
      <c r="R270" s="217"/>
    </row>
    <row r="271" spans="4:18" x14ac:dyDescent="0.2">
      <c r="P271" s="217"/>
      <c r="Q271" s="217"/>
      <c r="R271" s="217"/>
    </row>
    <row r="272" spans="4:18" x14ac:dyDescent="0.2">
      <c r="P272" s="217"/>
      <c r="Q272" s="217"/>
      <c r="R272" s="217"/>
    </row>
    <row r="273" spans="16:18" x14ac:dyDescent="0.2">
      <c r="P273" s="217"/>
      <c r="Q273" s="217"/>
      <c r="R273" s="217"/>
    </row>
    <row r="274" spans="16:18" x14ac:dyDescent="0.2">
      <c r="P274" s="217"/>
      <c r="Q274" s="217"/>
      <c r="R274" s="217"/>
    </row>
    <row r="275" spans="16:18" x14ac:dyDescent="0.2">
      <c r="P275" s="217"/>
      <c r="Q275" s="217"/>
      <c r="R275" s="217"/>
    </row>
    <row r="276" spans="16:18" x14ac:dyDescent="0.2">
      <c r="P276" s="217"/>
      <c r="Q276" s="217"/>
      <c r="R276" s="217"/>
    </row>
    <row r="277" spans="16:18" x14ac:dyDescent="0.2">
      <c r="P277" s="217"/>
      <c r="Q277" s="217"/>
      <c r="R277" s="217"/>
    </row>
    <row r="278" spans="16:18" x14ac:dyDescent="0.2">
      <c r="P278" s="217"/>
      <c r="Q278" s="217"/>
      <c r="R278" s="217"/>
    </row>
    <row r="279" spans="16:18" x14ac:dyDescent="0.2">
      <c r="P279" s="217"/>
      <c r="Q279" s="217"/>
      <c r="R279" s="217"/>
    </row>
    <row r="280" spans="16:18" x14ac:dyDescent="0.2">
      <c r="P280" s="217"/>
      <c r="Q280" s="217"/>
      <c r="R280" s="217"/>
    </row>
    <row r="281" spans="16:18" x14ac:dyDescent="0.2">
      <c r="P281" s="217"/>
      <c r="Q281" s="217"/>
      <c r="R281" s="217"/>
    </row>
    <row r="282" spans="16:18" x14ac:dyDescent="0.2">
      <c r="P282" s="217"/>
      <c r="Q282" s="217"/>
      <c r="R282" s="217"/>
    </row>
    <row r="283" spans="16:18" x14ac:dyDescent="0.2">
      <c r="P283" s="217"/>
      <c r="Q283" s="217"/>
      <c r="R283" s="217"/>
    </row>
    <row r="284" spans="16:18" x14ac:dyDescent="0.2">
      <c r="P284" s="217"/>
      <c r="Q284" s="217"/>
      <c r="R284" s="217"/>
    </row>
    <row r="285" spans="16:18" x14ac:dyDescent="0.2">
      <c r="P285" s="217"/>
      <c r="Q285" s="217"/>
      <c r="R285" s="217"/>
    </row>
    <row r="286" spans="16:18" x14ac:dyDescent="0.2">
      <c r="P286" s="217"/>
      <c r="Q286" s="217"/>
      <c r="R286" s="217"/>
    </row>
    <row r="287" spans="16:18" x14ac:dyDescent="0.2">
      <c r="P287" s="217"/>
      <c r="Q287" s="217"/>
      <c r="R287" s="217"/>
    </row>
    <row r="288" spans="16:18" x14ac:dyDescent="0.2">
      <c r="P288" s="217"/>
      <c r="Q288" s="217"/>
      <c r="R288" s="217"/>
    </row>
    <row r="289" spans="16:18" x14ac:dyDescent="0.2">
      <c r="P289" s="217"/>
      <c r="Q289" s="217"/>
      <c r="R289" s="217"/>
    </row>
    <row r="290" spans="16:18" x14ac:dyDescent="0.2">
      <c r="P290" s="217"/>
      <c r="Q290" s="217"/>
      <c r="R290" s="217"/>
    </row>
    <row r="291" spans="16:18" x14ac:dyDescent="0.2">
      <c r="P291" s="217"/>
      <c r="Q291" s="217"/>
      <c r="R291" s="217"/>
    </row>
    <row r="292" spans="16:18" x14ac:dyDescent="0.2">
      <c r="P292" s="217"/>
      <c r="Q292" s="217"/>
      <c r="R292" s="217"/>
    </row>
    <row r="293" spans="16:18" x14ac:dyDescent="0.2">
      <c r="P293" s="217"/>
      <c r="Q293" s="217"/>
      <c r="R293" s="217"/>
    </row>
    <row r="294" spans="16:18" x14ac:dyDescent="0.2">
      <c r="P294" s="217"/>
      <c r="Q294" s="217"/>
      <c r="R294" s="217"/>
    </row>
    <row r="295" spans="16:18" x14ac:dyDescent="0.2">
      <c r="P295" s="217"/>
      <c r="Q295" s="217"/>
      <c r="R295" s="217"/>
    </row>
    <row r="296" spans="16:18" x14ac:dyDescent="0.2">
      <c r="P296" s="217"/>
      <c r="Q296" s="217"/>
      <c r="R296" s="217"/>
    </row>
    <row r="297" spans="16:18" x14ac:dyDescent="0.2">
      <c r="P297" s="217"/>
      <c r="Q297" s="217"/>
      <c r="R297" s="217"/>
    </row>
    <row r="298" spans="16:18" x14ac:dyDescent="0.2">
      <c r="P298" s="217"/>
      <c r="Q298" s="217"/>
      <c r="R298" s="217"/>
    </row>
    <row r="299" spans="16:18" x14ac:dyDescent="0.2">
      <c r="P299" s="217"/>
      <c r="Q299" s="217"/>
      <c r="R299" s="217"/>
    </row>
    <row r="300" spans="16:18" x14ac:dyDescent="0.2">
      <c r="P300" s="217"/>
      <c r="Q300" s="217"/>
      <c r="R300" s="217"/>
    </row>
    <row r="301" spans="16:18" x14ac:dyDescent="0.2">
      <c r="P301" s="217"/>
      <c r="Q301" s="217"/>
      <c r="R301" s="217"/>
    </row>
    <row r="302" spans="16:18" x14ac:dyDescent="0.2">
      <c r="P302" s="217"/>
      <c r="Q302" s="217"/>
      <c r="R302" s="217"/>
    </row>
    <row r="303" spans="16:18" x14ac:dyDescent="0.2">
      <c r="P303" s="217"/>
      <c r="Q303" s="217"/>
      <c r="R303" s="217"/>
    </row>
    <row r="304" spans="16:18" x14ac:dyDescent="0.2">
      <c r="P304" s="217"/>
      <c r="Q304" s="217"/>
      <c r="R304" s="217"/>
    </row>
    <row r="305" spans="16:18" x14ac:dyDescent="0.2">
      <c r="P305" s="217"/>
      <c r="Q305" s="217"/>
      <c r="R305" s="217"/>
    </row>
    <row r="306" spans="16:18" x14ac:dyDescent="0.2">
      <c r="P306" s="217"/>
      <c r="Q306" s="217"/>
      <c r="R306" s="217"/>
    </row>
    <row r="307" spans="16:18" x14ac:dyDescent="0.2">
      <c r="P307" s="217"/>
      <c r="Q307" s="217"/>
      <c r="R307" s="217"/>
    </row>
    <row r="308" spans="16:18" x14ac:dyDescent="0.2">
      <c r="P308" s="217"/>
      <c r="Q308" s="217"/>
      <c r="R308" s="217"/>
    </row>
    <row r="309" spans="16:18" x14ac:dyDescent="0.2">
      <c r="P309" s="217"/>
      <c r="Q309" s="217"/>
      <c r="R309" s="217"/>
    </row>
    <row r="310" spans="16:18" x14ac:dyDescent="0.2">
      <c r="P310" s="217"/>
      <c r="Q310" s="217"/>
      <c r="R310" s="217"/>
    </row>
    <row r="311" spans="16:18" x14ac:dyDescent="0.2">
      <c r="P311" s="217"/>
      <c r="Q311" s="217"/>
      <c r="R311" s="217"/>
    </row>
    <row r="312" spans="16:18" x14ac:dyDescent="0.2">
      <c r="P312" s="217"/>
      <c r="Q312" s="217"/>
      <c r="R312" s="217"/>
    </row>
    <row r="313" spans="16:18" x14ac:dyDescent="0.2">
      <c r="P313" s="217"/>
      <c r="Q313" s="217"/>
      <c r="R313" s="217"/>
    </row>
    <row r="314" spans="16:18" x14ac:dyDescent="0.2">
      <c r="P314" s="217"/>
      <c r="Q314" s="217"/>
      <c r="R314" s="217"/>
    </row>
    <row r="315" spans="16:18" x14ac:dyDescent="0.2">
      <c r="P315" s="217"/>
      <c r="Q315" s="217"/>
      <c r="R315" s="217"/>
    </row>
    <row r="316" spans="16:18" x14ac:dyDescent="0.2">
      <c r="P316" s="217"/>
      <c r="Q316" s="217"/>
      <c r="R316" s="217"/>
    </row>
    <row r="317" spans="16:18" x14ac:dyDescent="0.2">
      <c r="P317" s="217"/>
      <c r="Q317" s="217"/>
      <c r="R317" s="217"/>
    </row>
    <row r="318" spans="16:18" x14ac:dyDescent="0.2">
      <c r="P318" s="217"/>
      <c r="Q318" s="217"/>
      <c r="R318" s="217"/>
    </row>
    <row r="319" spans="16:18" x14ac:dyDescent="0.2">
      <c r="P319" s="217"/>
      <c r="Q319" s="217"/>
      <c r="R319" s="217"/>
    </row>
    <row r="320" spans="16:18" x14ac:dyDescent="0.2">
      <c r="P320" s="217"/>
      <c r="Q320" s="217"/>
      <c r="R320" s="217"/>
    </row>
    <row r="321" spans="16:18" x14ac:dyDescent="0.2">
      <c r="P321" s="217"/>
      <c r="Q321" s="217"/>
      <c r="R321" s="217"/>
    </row>
    <row r="322" spans="16:18" x14ac:dyDescent="0.2">
      <c r="P322" s="217"/>
      <c r="Q322" s="217"/>
      <c r="R322" s="217"/>
    </row>
    <row r="323" spans="16:18" x14ac:dyDescent="0.2">
      <c r="P323" s="217"/>
      <c r="Q323" s="217"/>
      <c r="R323" s="217"/>
    </row>
    <row r="324" spans="16:18" x14ac:dyDescent="0.2">
      <c r="P324" s="217"/>
      <c r="Q324" s="217"/>
      <c r="R324" s="217"/>
    </row>
    <row r="325" spans="16:18" x14ac:dyDescent="0.2">
      <c r="P325" s="217"/>
      <c r="Q325" s="217"/>
      <c r="R325" s="217"/>
    </row>
    <row r="326" spans="16:18" x14ac:dyDescent="0.2">
      <c r="P326" s="217"/>
      <c r="Q326" s="217"/>
      <c r="R326" s="217"/>
    </row>
    <row r="327" spans="16:18" x14ac:dyDescent="0.2">
      <c r="P327" s="217"/>
      <c r="Q327" s="217"/>
      <c r="R327" s="217"/>
    </row>
    <row r="328" spans="16:18" x14ac:dyDescent="0.2">
      <c r="P328" s="217"/>
      <c r="Q328" s="217"/>
      <c r="R328" s="217"/>
    </row>
    <row r="329" spans="16:18" x14ac:dyDescent="0.2">
      <c r="P329" s="217"/>
      <c r="Q329" s="217"/>
      <c r="R329" s="217"/>
    </row>
    <row r="330" spans="16:18" x14ac:dyDescent="0.2">
      <c r="P330" s="217"/>
      <c r="Q330" s="217"/>
      <c r="R330" s="217"/>
    </row>
    <row r="331" spans="16:18" x14ac:dyDescent="0.2">
      <c r="P331" s="217"/>
      <c r="Q331" s="217"/>
      <c r="R331" s="217"/>
    </row>
    <row r="332" spans="16:18" x14ac:dyDescent="0.2">
      <c r="P332" s="217"/>
      <c r="Q332" s="217"/>
      <c r="R332" s="217"/>
    </row>
    <row r="333" spans="16:18" x14ac:dyDescent="0.2">
      <c r="P333" s="217"/>
      <c r="Q333" s="217"/>
      <c r="R333" s="217"/>
    </row>
    <row r="334" spans="16:18" x14ac:dyDescent="0.2">
      <c r="P334" s="217"/>
      <c r="Q334" s="217"/>
      <c r="R334" s="217"/>
    </row>
    <row r="335" spans="16:18" x14ac:dyDescent="0.2">
      <c r="P335" s="217"/>
      <c r="Q335" s="217"/>
      <c r="R335" s="217"/>
    </row>
    <row r="336" spans="16:18" x14ac:dyDescent="0.2">
      <c r="P336" s="217"/>
      <c r="Q336" s="217"/>
      <c r="R336" s="217"/>
    </row>
    <row r="337" spans="16:18" x14ac:dyDescent="0.2">
      <c r="P337" s="217"/>
      <c r="Q337" s="217"/>
      <c r="R337" s="217"/>
    </row>
    <row r="338" spans="16:18" x14ac:dyDescent="0.2">
      <c r="P338" s="217"/>
      <c r="Q338" s="217"/>
      <c r="R338" s="217"/>
    </row>
    <row r="339" spans="16:18" x14ac:dyDescent="0.2">
      <c r="P339" s="217"/>
      <c r="Q339" s="217"/>
      <c r="R339" s="217"/>
    </row>
    <row r="340" spans="16:18" x14ac:dyDescent="0.2">
      <c r="P340" s="217"/>
      <c r="Q340" s="217"/>
      <c r="R340" s="217"/>
    </row>
    <row r="341" spans="16:18" x14ac:dyDescent="0.2">
      <c r="P341" s="217"/>
      <c r="Q341" s="217"/>
      <c r="R341" s="217"/>
    </row>
    <row r="342" spans="16:18" x14ac:dyDescent="0.2">
      <c r="P342" s="217"/>
      <c r="Q342" s="217"/>
      <c r="R342" s="217"/>
    </row>
    <row r="343" spans="16:18" x14ac:dyDescent="0.2">
      <c r="P343" s="217"/>
      <c r="Q343" s="217"/>
      <c r="R343" s="217"/>
    </row>
    <row r="344" spans="16:18" x14ac:dyDescent="0.2">
      <c r="P344" s="217"/>
      <c r="Q344" s="217"/>
      <c r="R344" s="217"/>
    </row>
    <row r="345" spans="16:18" x14ac:dyDescent="0.2">
      <c r="P345" s="217"/>
      <c r="Q345" s="217"/>
      <c r="R345" s="217"/>
    </row>
    <row r="346" spans="16:18" x14ac:dyDescent="0.2">
      <c r="P346" s="217"/>
      <c r="Q346" s="217"/>
      <c r="R346" s="217"/>
    </row>
    <row r="347" spans="16:18" x14ac:dyDescent="0.2">
      <c r="P347" s="217"/>
      <c r="Q347" s="217"/>
      <c r="R347" s="217"/>
    </row>
    <row r="348" spans="16:18" x14ac:dyDescent="0.2">
      <c r="P348" s="217"/>
      <c r="Q348" s="217"/>
      <c r="R348" s="217"/>
    </row>
    <row r="349" spans="16:18" x14ac:dyDescent="0.2">
      <c r="P349" s="217"/>
      <c r="Q349" s="217"/>
      <c r="R349" s="217"/>
    </row>
    <row r="350" spans="16:18" x14ac:dyDescent="0.2">
      <c r="P350" s="217"/>
      <c r="Q350" s="217"/>
      <c r="R350" s="217"/>
    </row>
    <row r="351" spans="16:18" x14ac:dyDescent="0.2">
      <c r="P351" s="217"/>
      <c r="Q351" s="217"/>
      <c r="R351" s="217"/>
    </row>
    <row r="352" spans="16:18" x14ac:dyDescent="0.2">
      <c r="P352" s="217"/>
      <c r="Q352" s="217"/>
      <c r="R352" s="217"/>
    </row>
    <row r="353" spans="16:18" x14ac:dyDescent="0.2">
      <c r="P353" s="217"/>
      <c r="Q353" s="217"/>
      <c r="R353" s="217"/>
    </row>
    <row r="354" spans="16:18" x14ac:dyDescent="0.2">
      <c r="P354" s="217"/>
      <c r="Q354" s="217"/>
      <c r="R354" s="217"/>
    </row>
    <row r="355" spans="16:18" x14ac:dyDescent="0.2">
      <c r="P355" s="217"/>
      <c r="Q355" s="217"/>
      <c r="R355" s="217"/>
    </row>
    <row r="356" spans="16:18" x14ac:dyDescent="0.2">
      <c r="P356" s="217"/>
      <c r="Q356" s="217"/>
      <c r="R356" s="217"/>
    </row>
    <row r="357" spans="16:18" x14ac:dyDescent="0.2">
      <c r="P357" s="217"/>
      <c r="Q357" s="217"/>
      <c r="R357" s="217"/>
    </row>
    <row r="358" spans="16:18" x14ac:dyDescent="0.2">
      <c r="P358" s="217"/>
      <c r="Q358" s="217"/>
      <c r="R358" s="217"/>
    </row>
    <row r="359" spans="16:18" x14ac:dyDescent="0.2">
      <c r="P359" s="217"/>
      <c r="Q359" s="217"/>
      <c r="R359" s="217"/>
    </row>
    <row r="360" spans="16:18" x14ac:dyDescent="0.2">
      <c r="P360" s="217"/>
      <c r="Q360" s="217"/>
      <c r="R360" s="217"/>
    </row>
    <row r="361" spans="16:18" x14ac:dyDescent="0.2">
      <c r="P361" s="217"/>
      <c r="Q361" s="217"/>
      <c r="R361" s="217"/>
    </row>
    <row r="362" spans="16:18" x14ac:dyDescent="0.2">
      <c r="P362" s="217"/>
      <c r="Q362" s="217"/>
      <c r="R362" s="217"/>
    </row>
    <row r="363" spans="16:18" x14ac:dyDescent="0.2">
      <c r="P363" s="217"/>
      <c r="Q363" s="217"/>
      <c r="R363" s="217"/>
    </row>
    <row r="364" spans="16:18" x14ac:dyDescent="0.2">
      <c r="P364" s="217"/>
      <c r="Q364" s="217"/>
      <c r="R364" s="217"/>
    </row>
    <row r="365" spans="16:18" x14ac:dyDescent="0.2">
      <c r="P365" s="217"/>
      <c r="Q365" s="217"/>
      <c r="R365" s="217"/>
    </row>
    <row r="366" spans="16:18" x14ac:dyDescent="0.2">
      <c r="P366" s="217"/>
      <c r="Q366" s="217"/>
      <c r="R366" s="217"/>
    </row>
    <row r="367" spans="16:18" x14ac:dyDescent="0.2">
      <c r="P367" s="217"/>
      <c r="Q367" s="217"/>
      <c r="R367" s="217"/>
    </row>
    <row r="368" spans="16:18" x14ac:dyDescent="0.2">
      <c r="P368" s="217"/>
      <c r="Q368" s="217"/>
      <c r="R368" s="217"/>
    </row>
    <row r="369" spans="16:18" x14ac:dyDescent="0.2">
      <c r="P369" s="217"/>
      <c r="Q369" s="217"/>
      <c r="R369" s="217"/>
    </row>
    <row r="370" spans="16:18" x14ac:dyDescent="0.2">
      <c r="P370" s="217"/>
      <c r="Q370" s="217"/>
      <c r="R370" s="217"/>
    </row>
    <row r="371" spans="16:18" x14ac:dyDescent="0.2">
      <c r="P371" s="217"/>
      <c r="Q371" s="217"/>
      <c r="R371" s="217"/>
    </row>
    <row r="372" spans="16:18" x14ac:dyDescent="0.2">
      <c r="P372" s="217"/>
      <c r="Q372" s="217"/>
      <c r="R372" s="217"/>
    </row>
    <row r="373" spans="16:18" x14ac:dyDescent="0.2">
      <c r="P373" s="217"/>
      <c r="Q373" s="217"/>
      <c r="R373" s="217"/>
    </row>
    <row r="374" spans="16:18" x14ac:dyDescent="0.2">
      <c r="P374" s="217"/>
      <c r="Q374" s="217"/>
      <c r="R374" s="217"/>
    </row>
    <row r="375" spans="16:18" x14ac:dyDescent="0.2">
      <c r="P375" s="217"/>
      <c r="Q375" s="217"/>
      <c r="R375" s="217"/>
    </row>
    <row r="376" spans="16:18" x14ac:dyDescent="0.2">
      <c r="P376" s="217"/>
      <c r="Q376" s="217"/>
      <c r="R376" s="217"/>
    </row>
    <row r="377" spans="16:18" x14ac:dyDescent="0.2">
      <c r="P377" s="217"/>
      <c r="Q377" s="217"/>
      <c r="R377" s="217"/>
    </row>
    <row r="378" spans="16:18" x14ac:dyDescent="0.2">
      <c r="P378" s="217"/>
      <c r="Q378" s="217"/>
      <c r="R378" s="217"/>
    </row>
    <row r="379" spans="16:18" x14ac:dyDescent="0.2">
      <c r="P379" s="217"/>
      <c r="Q379" s="217"/>
      <c r="R379" s="217"/>
    </row>
    <row r="380" spans="16:18" x14ac:dyDescent="0.2">
      <c r="P380" s="217"/>
      <c r="Q380" s="217"/>
      <c r="R380" s="217"/>
    </row>
    <row r="381" spans="16:18" x14ac:dyDescent="0.2">
      <c r="P381" s="217"/>
      <c r="Q381" s="217"/>
      <c r="R381" s="217"/>
    </row>
    <row r="382" spans="16:18" x14ac:dyDescent="0.2">
      <c r="P382" s="217"/>
      <c r="Q382" s="217"/>
      <c r="R382" s="217"/>
    </row>
    <row r="383" spans="16:18" x14ac:dyDescent="0.2">
      <c r="P383" s="217"/>
      <c r="Q383" s="217"/>
      <c r="R383" s="217"/>
    </row>
    <row r="384" spans="16:18" x14ac:dyDescent="0.2">
      <c r="P384" s="217"/>
      <c r="Q384" s="217"/>
      <c r="R384" s="217"/>
    </row>
    <row r="385" spans="16:18" x14ac:dyDescent="0.2">
      <c r="P385" s="217"/>
      <c r="Q385" s="217"/>
      <c r="R385" s="217"/>
    </row>
    <row r="386" spans="16:18" x14ac:dyDescent="0.2">
      <c r="P386" s="217"/>
      <c r="Q386" s="217"/>
      <c r="R386" s="217"/>
    </row>
    <row r="387" spans="16:18" x14ac:dyDescent="0.2">
      <c r="P387" s="217"/>
      <c r="Q387" s="217"/>
      <c r="R387" s="217"/>
    </row>
    <row r="388" spans="16:18" x14ac:dyDescent="0.2">
      <c r="P388" s="217"/>
      <c r="Q388" s="217"/>
      <c r="R388" s="217"/>
    </row>
    <row r="389" spans="16:18" x14ac:dyDescent="0.2">
      <c r="P389" s="217"/>
      <c r="Q389" s="217"/>
      <c r="R389" s="217"/>
    </row>
    <row r="390" spans="16:18" x14ac:dyDescent="0.2">
      <c r="P390" s="217"/>
      <c r="Q390" s="217"/>
      <c r="R390" s="217"/>
    </row>
    <row r="391" spans="16:18" x14ac:dyDescent="0.2">
      <c r="P391" s="217"/>
      <c r="Q391" s="217"/>
      <c r="R391" s="217"/>
    </row>
    <row r="392" spans="16:18" x14ac:dyDescent="0.2">
      <c r="P392" s="217"/>
      <c r="Q392" s="217"/>
      <c r="R392" s="217"/>
    </row>
    <row r="393" spans="16:18" x14ac:dyDescent="0.2">
      <c r="P393" s="217"/>
      <c r="Q393" s="217"/>
      <c r="R393" s="217"/>
    </row>
    <row r="394" spans="16:18" x14ac:dyDescent="0.2">
      <c r="P394" s="217"/>
      <c r="Q394" s="217"/>
      <c r="R394" s="217"/>
    </row>
    <row r="395" spans="16:18" x14ac:dyDescent="0.2">
      <c r="P395" s="217"/>
      <c r="Q395" s="217"/>
      <c r="R395" s="217"/>
    </row>
    <row r="396" spans="16:18" x14ac:dyDescent="0.2">
      <c r="P396" s="217"/>
      <c r="Q396" s="217"/>
      <c r="R396" s="217"/>
    </row>
    <row r="397" spans="16:18" x14ac:dyDescent="0.2">
      <c r="P397" s="217"/>
      <c r="Q397" s="217"/>
      <c r="R397" s="217"/>
    </row>
    <row r="398" spans="16:18" x14ac:dyDescent="0.2">
      <c r="P398" s="217"/>
      <c r="Q398" s="217"/>
      <c r="R398" s="217"/>
    </row>
    <row r="399" spans="16:18" x14ac:dyDescent="0.2">
      <c r="P399" s="217"/>
      <c r="Q399" s="217"/>
      <c r="R399" s="217"/>
    </row>
    <row r="400" spans="16:18" x14ac:dyDescent="0.2">
      <c r="P400" s="217"/>
      <c r="Q400" s="217"/>
      <c r="R400" s="217"/>
    </row>
    <row r="401" spans="16:18" x14ac:dyDescent="0.2">
      <c r="P401" s="217"/>
      <c r="Q401" s="217"/>
      <c r="R401" s="217"/>
    </row>
    <row r="402" spans="16:18" x14ac:dyDescent="0.2">
      <c r="P402" s="217"/>
      <c r="Q402" s="217"/>
      <c r="R402" s="217"/>
    </row>
    <row r="403" spans="16:18" x14ac:dyDescent="0.2">
      <c r="P403" s="217"/>
      <c r="Q403" s="217"/>
      <c r="R403" s="217"/>
    </row>
    <row r="404" spans="16:18" x14ac:dyDescent="0.2">
      <c r="P404" s="217"/>
      <c r="Q404" s="217"/>
      <c r="R404" s="217"/>
    </row>
    <row r="405" spans="16:18" x14ac:dyDescent="0.2">
      <c r="P405" s="217"/>
      <c r="Q405" s="217"/>
      <c r="R405" s="217"/>
    </row>
    <row r="406" spans="16:18" x14ac:dyDescent="0.2">
      <c r="P406" s="217"/>
      <c r="Q406" s="217"/>
      <c r="R406" s="217"/>
    </row>
    <row r="407" spans="16:18" x14ac:dyDescent="0.2">
      <c r="P407" s="217"/>
      <c r="Q407" s="217"/>
      <c r="R407" s="217"/>
    </row>
    <row r="408" spans="16:18" x14ac:dyDescent="0.2">
      <c r="P408" s="217"/>
      <c r="Q408" s="217"/>
      <c r="R408" s="217"/>
    </row>
    <row r="409" spans="16:18" x14ac:dyDescent="0.2">
      <c r="P409" s="217"/>
      <c r="Q409" s="217"/>
      <c r="R409" s="217"/>
    </row>
    <row r="410" spans="16:18" x14ac:dyDescent="0.2">
      <c r="P410" s="217"/>
      <c r="Q410" s="217"/>
      <c r="R410" s="217"/>
    </row>
    <row r="411" spans="16:18" x14ac:dyDescent="0.2">
      <c r="P411" s="217"/>
      <c r="Q411" s="217"/>
      <c r="R411" s="217"/>
    </row>
    <row r="412" spans="16:18" x14ac:dyDescent="0.2">
      <c r="P412" s="217"/>
      <c r="Q412" s="217"/>
      <c r="R412" s="217"/>
    </row>
    <row r="413" spans="16:18" x14ac:dyDescent="0.2">
      <c r="P413" s="217"/>
      <c r="Q413" s="217"/>
      <c r="R413" s="217"/>
    </row>
    <row r="414" spans="16:18" x14ac:dyDescent="0.2">
      <c r="P414" s="217"/>
      <c r="Q414" s="217"/>
      <c r="R414" s="217"/>
    </row>
    <row r="415" spans="16:18" x14ac:dyDescent="0.2">
      <c r="P415" s="217"/>
      <c r="Q415" s="217"/>
      <c r="R415" s="217"/>
    </row>
    <row r="416" spans="16:18" x14ac:dyDescent="0.2">
      <c r="P416" s="217"/>
      <c r="Q416" s="217"/>
      <c r="R416" s="217"/>
    </row>
    <row r="417" spans="16:18" x14ac:dyDescent="0.2">
      <c r="P417" s="217"/>
      <c r="Q417" s="217"/>
      <c r="R417" s="217"/>
    </row>
    <row r="418" spans="16:18" x14ac:dyDescent="0.2">
      <c r="P418" s="217"/>
      <c r="Q418" s="217"/>
      <c r="R418" s="217"/>
    </row>
    <row r="419" spans="16:18" x14ac:dyDescent="0.2">
      <c r="P419" s="217"/>
      <c r="Q419" s="217"/>
      <c r="R419" s="217"/>
    </row>
    <row r="420" spans="16:18" x14ac:dyDescent="0.2">
      <c r="P420" s="217"/>
      <c r="Q420" s="217"/>
      <c r="R420" s="217"/>
    </row>
    <row r="421" spans="16:18" x14ac:dyDescent="0.2">
      <c r="P421" s="217"/>
      <c r="Q421" s="217"/>
      <c r="R421" s="217"/>
    </row>
    <row r="422" spans="16:18" x14ac:dyDescent="0.2">
      <c r="P422" s="217"/>
      <c r="Q422" s="217"/>
      <c r="R422" s="217"/>
    </row>
    <row r="423" spans="16:18" x14ac:dyDescent="0.2">
      <c r="P423" s="217"/>
      <c r="Q423" s="217"/>
      <c r="R423" s="217"/>
    </row>
    <row r="424" spans="16:18" x14ac:dyDescent="0.2">
      <c r="P424" s="217"/>
      <c r="Q424" s="217"/>
      <c r="R424" s="217"/>
    </row>
    <row r="425" spans="16:18" x14ac:dyDescent="0.2">
      <c r="P425" s="217"/>
      <c r="Q425" s="217"/>
      <c r="R425" s="217"/>
    </row>
    <row r="426" spans="16:18" x14ac:dyDescent="0.2">
      <c r="P426" s="217"/>
      <c r="Q426" s="217"/>
      <c r="R426" s="217"/>
    </row>
  </sheetData>
  <sheetProtection algorithmName="SHA-512" hashValue="P3H/CZcPsdCfxbyna0khhHQDlsWh/66PAE7Te+xRf9PmJsxTWW/IPbT/n+Ztalbo4WpNOIStF6GcwNipkih7mA==" saltValue="NPaodcxHig9pzMdxsGBqiA==" spinCount="100000" sheet="1" objects="1" scenarios="1"/>
  <mergeCells count="5">
    <mergeCell ref="B8:C8"/>
    <mergeCell ref="B9:C9"/>
    <mergeCell ref="A167:R167"/>
    <mergeCell ref="A168:R168"/>
    <mergeCell ref="A183:R183"/>
  </mergeCells>
  <phoneticPr fontId="0" type="noConversion"/>
  <pageMargins left="0.75" right="0.75" top="1" bottom="1" header="0.5" footer="0.5"/>
  <pageSetup scale="7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Vapor Unit Conversion</vt:lpstr>
      <vt:lpstr>Constants</vt:lpstr>
      <vt:lpstr>'Vapor Unit Conversion'!Print_Area</vt:lpstr>
      <vt:lpstr>Constants!Print_Titles</vt:lpstr>
    </vt:vector>
  </TitlesOfParts>
  <Company>SFBRWQCB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14-24</dc:creator>
  <cp:lastModifiedBy>Brewer, Roger C</cp:lastModifiedBy>
  <cp:lastPrinted>2008-10-29T20:28:07Z</cp:lastPrinted>
  <dcterms:created xsi:type="dcterms:W3CDTF">2003-05-05T21:42:58Z</dcterms:created>
  <dcterms:modified xsi:type="dcterms:W3CDTF">2017-10-26T21:20:08Z</dcterms:modified>
</cp:coreProperties>
</file>